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<sst xmlns="http://schemas.openxmlformats.org/spreadsheetml/2006/main" count="381" uniqueCount="277">
  <si>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</si>
  <si>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</si>
  <si>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</si>
  <si>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</si>
  <si>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</si>
  <si>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</si>
  <si>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</si>
  <si>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</si>
  <si>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</si>
  <si>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</si>
  <si>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</si>
  <si>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</si>
  <si>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</si>
  <si>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</si>
  <si>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</si>
  <si>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</si>
  <si>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</si>
  <si>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</si>
  <si>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</si>
  <si>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</si>
  <si>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</si>
  <si>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</si>
  <si>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</si>
  <si>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</si>
  <si>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</si>
  <si>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</si>
  <si>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</si>
  <si>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</si>
  <si>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</si>
  <si>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</si>
  <si>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</si>
  <si>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قطاع الاستثمار</t>
  </si>
  <si>
    <t>مصرف الاقتصاد (BEFI)</t>
  </si>
  <si>
    <t>NHAM</t>
  </si>
  <si>
    <t>الحمراء للتأمين</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</si>
  <si>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</si>
  <si>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</si>
  <si>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</si>
  <si>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</si>
  <si>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</si>
  <si>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</si>
  <si>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</si>
  <si>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</si>
  <si>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المنصور الدوائية </t>
  </si>
  <si>
    <t>IMAP</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</si>
  <si>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</si>
  <si>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</si>
  <si>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</si>
  <si>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</si>
  <si>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</si>
  <si>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</si>
  <si>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</si>
  <si>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</si>
  <si>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</si>
  <si>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</si>
  <si>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</si>
  <si>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</si>
  <si>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</si>
  <si>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</si>
  <si>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</si>
  <si>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</si>
  <si>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</si>
  <si>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</si>
  <si>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</si>
  <si>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الامين للاستثمارات العقارية</t>
  </si>
  <si>
    <t>SAEI</t>
  </si>
  <si>
    <t xml:space="preserve">السجاد والمفروشات </t>
  </si>
  <si>
    <t>IITC</t>
  </si>
  <si>
    <t>مصرف ايلاف الاسلامي</t>
  </si>
  <si>
    <t>BELF</t>
  </si>
  <si>
    <t>فنادق كربلاء</t>
  </si>
  <si>
    <t>HKAR</t>
  </si>
  <si>
    <t>VMES</t>
  </si>
  <si>
    <t xml:space="preserve">انتاج وتسويق اللحوم </t>
  </si>
  <si>
    <t>AIPM</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</si>
  <si>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</si>
  <si>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</si>
  <si>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</si>
  <si>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</si>
  <si>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</si>
  <si>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</si>
  <si>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</si>
  <si>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</si>
  <si>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</si>
  <si>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الزوراء للاستثمار المالي</t>
  </si>
  <si>
    <t>VZAF</t>
  </si>
  <si>
    <t xml:space="preserve">المصرف التجاري </t>
  </si>
  <si>
    <t>BCOI</t>
  </si>
  <si>
    <t>الباتك للاستثمارات المالية</t>
  </si>
  <si>
    <t>VBAT</t>
  </si>
  <si>
    <t xml:space="preserve">الاهلية للتأمين </t>
  </si>
  <si>
    <t>NAHF</t>
  </si>
  <si>
    <t>مصرف سومر التجاري</t>
  </si>
  <si>
    <t>BSUC</t>
  </si>
  <si>
    <t>المنافع للتحويل المالي</t>
  </si>
  <si>
    <t>مؤتة للتحويل المالي</t>
  </si>
  <si>
    <t>MTMA</t>
  </si>
  <si>
    <t>MTMO</t>
  </si>
  <si>
    <t>بغداد لمواد التغليف</t>
  </si>
  <si>
    <t>IBPM</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</si>
  <si>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</si>
  <si>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</si>
  <si>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</si>
  <si>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</si>
  <si>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</si>
  <si>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</si>
  <si>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</si>
  <si>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</si>
  <si>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</si>
  <si>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</si>
  <si>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</si>
  <si>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</si>
  <si>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</si>
  <si>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</si>
  <si>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</si>
  <si>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</si>
  <si>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</si>
  <si>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</si>
  <si>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</si>
  <si>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</si>
  <si>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</si>
  <si>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</si>
  <si>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</si>
  <si>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</si>
  <si>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</si>
  <si>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</si>
  <si>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</si>
  <si>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</si>
  <si>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</si>
  <si>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الخير للاستثمار المالي(VKHF)</t>
  </si>
  <si>
    <t>BIBI</t>
  </si>
  <si>
    <t>مصرف الاستثمار</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</si>
  <si>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</si>
  <si>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</si>
  <si>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</si>
  <si>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</si>
  <si>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</si>
  <si>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</si>
  <si>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</si>
  <si>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</si>
  <si>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</si>
  <si>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</si>
  <si>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</si>
  <si>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الخازر لانتاج المواد الانشائية</t>
  </si>
  <si>
    <t>مصرف الشرق الاوسط</t>
  </si>
  <si>
    <t>BIME</t>
  </si>
  <si>
    <t>مصرف كوردستان</t>
  </si>
  <si>
    <t>BKUI</t>
  </si>
  <si>
    <t>المصرف العراقي الاسلامي</t>
  </si>
  <si>
    <t>BIIB</t>
  </si>
  <si>
    <t>الخياطة الحديثة</t>
  </si>
  <si>
    <t>IMOS</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</si>
  <si>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</si>
  <si>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</si>
  <si>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</si>
  <si>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</si>
  <si>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لعامي 2014 و2015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</si>
  <si>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لعامي 2014 و2015 ، سعر الاغلاق (0.990) دينار.</t>
  </si>
  <si>
    <t>تم ايقاف التداول اعتبارا من جلسة الخميس 2015/8/6 لعدم تقديم الافصاح السنوي لعامي 2014 و2015 والافصاح الفصلي للفصل الاول لعام 2016 ، سعر الاغلاق (1.250) دينار.</t>
  </si>
  <si>
    <t>مصرف الشمال (BNOR)</t>
  </si>
  <si>
    <t>فنادق المنصور (HMAN)</t>
  </si>
  <si>
    <t>فندق فلسطين (HPAL)</t>
  </si>
  <si>
    <t>العراقية للنقل البري(SILT)</t>
  </si>
  <si>
    <t>الكندي لللقاحات البيطرية (IKLV)</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</si>
  <si>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</si>
  <si>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 واستمرار الايقاف لعدم تقديم الافصاح السنوي لعام 2015 .</t>
  </si>
  <si>
    <t>الصناعات المعدنية والدراجات (IMIB)</t>
  </si>
  <si>
    <t>تم ايقاف التداول اعتبارا من جلسة الثلاثاء 2016/8/9 لعدم تقديم الافصاح السنوي لعام 2015 .  سعر الاغلاق (0.120) دينار.</t>
  </si>
  <si>
    <t>تم ايقاف التداول اعتبارا من جلسة الثلاثاء 2016/8/9 لعدم تقديم الافصاح السنوي لعام 2015 .  سعر الاغلاق (0.130) دينار.</t>
  </si>
  <si>
    <t>تم ايقاف التداول اعتبارا من جلسة الثلاثاء 2016/8/9 لعدم تقديم الافصاح السنوي لعام 2015 .  سعر الاغلاق (14.400) دينار.</t>
  </si>
  <si>
    <t>تم ايقاف التداول اعتبارا من جلسة الثلاثاء 2016/8/9 لعدم تقديم الافصاح السنوي لعام 2015 .  سعر الاغلاق (12.490) دينار.</t>
  </si>
  <si>
    <t>تم ايقاف التداول اعتبارا من جلسة الثلاثاء 2016/8/9 لعدم تقديم الافصاح السنوي لعام 2015 .  سعر الاغلاق (0.600) دينار.</t>
  </si>
  <si>
    <t>تم ايقاف التداول اعتبارا من جلسة الثلاثاء 2016/8/9 لعدم تقديم الافصاح السنوي لعام 2015 .  سعر الاغلاق (0.680) دينار.</t>
  </si>
  <si>
    <t>تم ايقاف التداول اعتبارا من جلسة الثلاثاء 2016/8/9 لعدم تقديم الافصاح السنوي لعام 2015 .  سعر الاغلاق (0.500) دينار.</t>
  </si>
  <si>
    <t>تم ايقاف التداول اعتبارا من جلسة الثلاثاء 2016/8/9 لعدم تقديم الافصاح السنوي لعام 2015 .  سعر الاغلاق (0.270) دينار.</t>
  </si>
  <si>
    <t>تم ايقاف التداول اعتبارا من جلسة الثلاثاء 2016/8/9 لعدم تقديم الافصاح السنوي لعام 2015 .  سعر الاغلاق (0.540) دينار.</t>
  </si>
  <si>
    <t>تم ايقاف التداول اعتبارا من جلسة الثلاثاء 2016/8/9 لعدم تقديم الافصاح السنوي لعام 2015 .  سعر الاغلاق (6.800) دينار.</t>
  </si>
  <si>
    <t>تم ايقاف التداول اعتبارا من جلسة الاثنين 2015/10/5 لعدم تقديم الافصاح الفصلي للفصل الثاني والثالث لعام 2015 والافصاح الفصلي للفصل الاول لعام 2016 , واستمرار الايقاف لعدم تقديم الافصاح السنوي لعام 2015 .</t>
  </si>
  <si>
    <t>الخاتم للاتصالات</t>
  </si>
  <si>
    <t>TZNI</t>
  </si>
  <si>
    <t>قطاع الاتصالات</t>
  </si>
  <si>
    <t>مجموع قطاع الزراعة</t>
  </si>
  <si>
    <t>مصرف الخليج التجاري (BGUC)</t>
  </si>
  <si>
    <t>تم ايقاف التداول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</si>
  <si>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انتاج الالبسة الجاهزة (IRMC)</t>
  </si>
  <si>
    <t>صناعة وتجارة الكارتون (IICM)</t>
  </si>
  <si>
    <t>البادية للنقل العام (SBAG)</t>
  </si>
  <si>
    <t>فندق بابل (HBAY)</t>
  </si>
  <si>
    <t>فندق السدير</t>
  </si>
  <si>
    <t>HSAD</t>
  </si>
  <si>
    <t>المصرف الوطني الاسلامي</t>
  </si>
  <si>
    <t>BNAI</t>
  </si>
  <si>
    <t xml:space="preserve">الحرير للتحويل المالي </t>
  </si>
  <si>
    <t>MTAH</t>
  </si>
  <si>
    <t>المنصور الدوائية (IMAP)</t>
  </si>
  <si>
    <t>تم ايقاف التداول اعتبارا من جلسة الثلاثاء 2016/8/9 لعدم تقديم الافصاح السنوي لعام 2015 .  سعر الاغلاق (24.600) دينار.</t>
  </si>
  <si>
    <t>النبلاء للتحويل المالي(MTNO)</t>
  </si>
  <si>
    <t>النور للتحويل المالي(MTNN)</t>
  </si>
  <si>
    <t xml:space="preserve">سيعقد اجتماع الهيئة العامة يوم السبت 2016/10/1 الساعة العاشرة صباحا في قاعة نادي ذوي المهن الطبية / نقابة الصيادلة لمناقشة الحسابات الختامية لعام 2015 والمصادقه عليها ومناقشة مقسوم الارباح وانتخاب مجلس ادارة جديد , وسيتم ايقاف التداول اعتبارا من جلسة 2016/9/27.      </t>
  </si>
  <si>
    <t>مصرف بابل</t>
  </si>
  <si>
    <t>BBAY</t>
  </si>
  <si>
    <t xml:space="preserve">المرج العالمية للتحويل المالي </t>
  </si>
  <si>
    <t>تم ايقاف التداول اعتبارا من جلسة الاربعاء 2016/7/13 لعدم تقديم الافصاح الفصلي للفصل الاول لعام  2016 , واستمرار الايقاف الافصاح السنوي لعام 2015 . سعر الاغلاق (0.310) دينار.</t>
  </si>
  <si>
    <t>عقد اجتماع الهيئة العامة يوم الخميس 2016/6/16 تمت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وزيادة راس المال ليكون بمجموع اسهم الشركتين المندمجتين وهو(177.333.333.333) سهم ، وتم ايقاف التداول اعتبارا من جلسة 2016/6/13, سعر الاغلاق (1.970) دينار .</t>
  </si>
  <si>
    <t>مجموع قطاع الفنادق</t>
  </si>
  <si>
    <t>مصرف الائتمان</t>
  </si>
  <si>
    <t>BROI</t>
  </si>
  <si>
    <t>الخليج للتامين</t>
  </si>
  <si>
    <t>NGIR</t>
  </si>
  <si>
    <t xml:space="preserve">عقد اجتماع الهيئة العامة يوم السبت 2016/8/27 الساعة العاشرة صباحا في محافظة اربيل / فندق ديفان لمناقشة الحسابات الختامية لعام 2015 والمصادقه عليها ، ومناقشة اقرار مقسوم الارباح لعام 2015 والموافقة على توزيع الارباح نقدا بنسبة (3%) من راس المال , وتم ايقاف التداول اعتبارا من جلسة 2016/8/23,  سعر الاغلاق (0.390) دينار .   </t>
  </si>
  <si>
    <t>IIDP</t>
  </si>
  <si>
    <t xml:space="preserve">عقد اجتماع الهيئة العامة يوم السبت 2016/9/3 الساعة العاشرة صباحا في مقر الشركة لمناقشة الحسابات الختامية لعام 2015 والمصادقه عليها , وتم ايقاف التداول اعتبارا من جلسة 2016/8/30.   </t>
  </si>
  <si>
    <t xml:space="preserve">سيعقد اجتماع الهيئة العامة يوم الخميس 2016/9/29 الساعة العاشرة صباحا في قاعة اجتماعات نقابة المحاسبين والمدققين في المنصور لمناقشة الحسابات الختامية لعام 2015 والمصادقه عليها ,  ومناقشة زيادة راس مال الشركة من (750) مليون دينار الى (1) مليار دينار وفق المادة (55/ثانيا) من قانون الشركات وانتخاب مجلس ادارة جديد .      </t>
  </si>
  <si>
    <t xml:space="preserve">مدينة العاب الكرخ </t>
  </si>
  <si>
    <t>SKTA</t>
  </si>
  <si>
    <t>فنادق كربلاء (HKAR)</t>
  </si>
  <si>
    <t>النخبة للمقاولات العامة (SNUC)</t>
  </si>
  <si>
    <t xml:space="preserve">سيعقد اجتماع الهيئة العامة يوم الاحد 2016/10/2 الساعة العاشرة صباحا في قاعة فرع النصر لمصرف البلاد الاسلامي لمناقشة الحسابات الختامية لعام 2015 والمصادقه عليها واتخاذ القرار المناسب بشان الارباح والخسائر والاطلاع على المراحل المنجزة للمشروع الفندقي السياحي للشركة ,وسيتم ايقاف التداول اعتبارا من جلسة 2016/9/27.    </t>
  </si>
  <si>
    <t>INCP</t>
  </si>
  <si>
    <t>الصنائع الكيمياوية العصرية</t>
  </si>
  <si>
    <t>IMCI</t>
  </si>
  <si>
    <t xml:space="preserve">مدينة الالعاب والاستثمارات العقارية </t>
  </si>
  <si>
    <t>الحديثة للانتاج الحيواني (AMAP)</t>
  </si>
  <si>
    <t>العراقية لانتاج البذور(AISP)</t>
  </si>
  <si>
    <t>الوطنية الاستثمارات السياحية (HNTI)</t>
  </si>
  <si>
    <t xml:space="preserve">عقد اجتماع الهيئة العامة يوم الجمعة 2016/9/9 الساعة العاشرة صباحا في قاعة فندق الشيراتون / كردستان - اربيل  لمناقشة الحسابات الختامية لعام 2015 والمصادقه عليها ومناقشة مقسوم الارباح وتعديل الاسم التجاري بما يتلائم مع نشاط المصرف وتعديل عقد تاسيس الشركة ليصبح (مصرف العربية الاسلامي / مساهمة خاصة ) وانتخاب خمس اعضاء لمجلس ادارة اصليين ومثلهم احتياط ,  ومناقشة زيادة راس مال المصرف من (100) مليار دينار الى (250) مليار دينار وفق المادة (55/اولا) من قانون الشركات  , وتم ايقاف التداول اعتبارا من جلسة 2016/9/6, سعر الاغلاق (1.000) دينار .           </t>
  </si>
  <si>
    <t>تصنيع وتسويق التمور</t>
  </si>
  <si>
    <t>مصرف العربية الاسلامي (BAAI)</t>
  </si>
  <si>
    <t>فنادق عشتار</t>
  </si>
  <si>
    <t>HISH</t>
  </si>
  <si>
    <t>انتاج وتسويق اللحوم (AIPM)</t>
  </si>
  <si>
    <t xml:space="preserve">سيعقد اجتماع الهيئة العامة يوم الاثنين 2016/10/3 الساعة العاشرة صباحا في قاعة نقابة المحاسبين والمدققين في المنصور  لمناقشة الحسابات الختامية لعام 2015 والمصادقه عليها ومناقشة مقسوم الارباح ,وسيتم ايقاف التداول اعتبارا من جلسة 2016/9/28.    </t>
  </si>
  <si>
    <t>دعت شركة  مساهميها الى مراجعه مقر الشركة الكائن في المسبح محلة (929) زقاق (14) دار (16) لغرض لاستلام ارباحهم لعام 2015 مستصحبين معهم المستمسكات الثبوتية .</t>
  </si>
  <si>
    <t>سعر الاغلاق</t>
  </si>
  <si>
    <t>اسيا سيل للاتصالات</t>
  </si>
  <si>
    <t>TASC</t>
  </si>
  <si>
    <t xml:space="preserve">سيعقد اجتماع الهيئة العامة يوم الاربعاء 2016/9/21 الساعة العاشرة صباحا في مقر الادارة العامة لمصرف المتحد لمناقشة الحسابات الختامية لعام 2015 والمصادقه عليها , واقرار مقسوم الارباح لعام 2015 وانتخاب مجلس ادارة جديد , تم ايقاف التداول اعتبارا من جلسة 2016/9/18, سعر الاغلاق (0.500) دينار .            </t>
  </si>
  <si>
    <t xml:space="preserve">سيعقد اجتماع الهيئة العامة يوم الثلاثاء 2016/9/27 الساعة العاشرة صباحا في المركز الثقافي النفطي لمناقشة الحسابات الختامية لعام 2015 والمصادقه عليها ,  اطفاء العجز المتراكم , تم ايقاف التداول اعتبارا من جلسة 2016/9/22 , سعر الاغلاق (0.330) دينار .     </t>
  </si>
  <si>
    <t>المصرف الدولي الاسلامي</t>
  </si>
  <si>
    <t>مصرف زين العراق الاسلامي</t>
  </si>
  <si>
    <t>مجموع قطاع الاتصالات</t>
  </si>
  <si>
    <t xml:space="preserve">اسماك الشرق الاوسط </t>
  </si>
  <si>
    <t>AMEF</t>
  </si>
  <si>
    <t>MTMR</t>
  </si>
  <si>
    <t>مصرف نور العراق الاسلامي للاستثمار والتمويل</t>
  </si>
  <si>
    <t xml:space="preserve">سيعقد اجتماع الهيئة العامة يوم الاحد 2016/10/9 الساعة العاشرة صباحا في مقر ادارة الشركة لمناقشة الحسابات الختامية لعام 2015 والمصادقه عليها  وانتخاب مجلس ادارة جديد  . </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</si>
  <si>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وقد صدرت اجازة ممارسة المهنة وسيتم استحصال الرمز الدولي واكمال اجراءات ادراج اسهم الشركة على الانظمة الالكترونية للسوق ومركز الايداع .</t>
  </si>
  <si>
    <t>تم ايقاف التداول على اسهم شركة سما بغداد للتحويل المالي اعتبارا من جلسة 2016/2/22 بعد المصادقة على تغيير نشاط الشركة الى مصرف اسلامي وصدور اجازة ممارسة مهنة العمل المصرفي ، واستمرار الايقاف لعدم تقديم الافصاح السنوي لعام 2015 .                                انتهت اجراءات تغيير اسم الشركة الى (مصرف نور العراق الاسلامي للاستثمار والتمويل) وزيادة راس مال المصرف من (100) مليار دينار الى (250) مليار دينار وفق المادة (55/اولا) من قانون الشركات . وسيتم اطلاق التداول بعد تقديم الافصاح السنوي لعام 2015 وسيتم استحصال الرمز الدولي واكمال اجراءات ادراج اسهم الشركة على الانظمة الالكترونية للسوق ومركز الايداع .</t>
  </si>
  <si>
    <t>*</t>
  </si>
  <si>
    <t>قرر مجلس محافظي سوق العراق للاوراق المالية عدم تنظيم جلسة التداول ليوم الاثنين 2016/10/3 لمصادفتها عطلة الاول من محرم راس السنة الهجرية 1438 , وعدم تنظيم جلسة التداول ليوم الاربعاء 2016/10/12 لمصادفتها عطلة العاشر من محرم .</t>
  </si>
  <si>
    <t>استنادا الى كتاب البنك المركزي العراقي المرقم 13640/2/9في 2016/9/22 قرر مجلس المحافظين بجلسته الحادية عشرة المنعقدة بتاريخ 2016/9/25ايقاف التداول على اسهم مصرف دجلة والفرات اعتبارا من جلسة 2016/9/25.</t>
  </si>
  <si>
    <t>مصرف دجلة والفرات(BDFD)</t>
  </si>
  <si>
    <t>تم ايقاف التداول اعتبارا من جلسة الخميس الموافق 2016/5/5بعد المصادقة على تغيير نشاط الشركة الى مصرف اسلامي بعنوان (مصرف زين العراق الاسلامي) وبعد صدور اجازة ممارسة مهنة العمل المصرفي واستحصال الرمز الدولي ، سيتم اطلاق التداول بعد اكمال  اجراءات ادراج اسهم  الشركة على الانظمة الالكترونية للسوق ومركز الايداع . وقد قررت الهيئة العامة في اجتماعها المنعقد يوم الاثنين 2016/9/19 زيادة راسمال الشركة من (100) مليار دينار الى (250) مليار دينار وفق المادة (55/ اولا) من قانون الشركات .</t>
  </si>
  <si>
    <t>نشرة التداول في السوق النظامي رقم (173)</t>
  </si>
  <si>
    <t>جلسة الاثنين 2016/9/26</t>
  </si>
  <si>
    <t>نشرة الشركات غير المتداولة في السوق الثاني لجلسة الاثنين الموافق 2016/9/26</t>
  </si>
  <si>
    <t>نشرة الشركات غير المتداولة في السوق النظامي لجلسة الاثنين الموافق 2016/9/26</t>
  </si>
  <si>
    <t>نشرة الشركات المتوقفة عن التداول بقرار من هيئة الاوراق المالية لجلسة الاثنين الموافق 2016/9/26</t>
  </si>
  <si>
    <t>اخبار الشركات المساهمة المدرجة لجلسة يوم الاثنين الموافق 2016/9/26</t>
  </si>
  <si>
    <t>الاهلية للتأمين (NAHF)</t>
  </si>
  <si>
    <t>الزوراء للاستثمار المالي(VZAF)</t>
  </si>
  <si>
    <t>مجموع قطاع التأمين</t>
  </si>
  <si>
    <t>مجموع السوقين</t>
  </si>
  <si>
    <t>نشرة التداول في السوق الثاني رقم (79)</t>
  </si>
  <si>
    <t>بلغ الرقم القياسي العام (561.040) نقطة منخفضا بنسبة (0.73%)</t>
  </si>
  <si>
    <t xml:space="preserve">جلسة الاثنين 2016/9/26 </t>
  </si>
  <si>
    <t>نشرة  تداول الاسهم المشتراة لغير العراقيين في السوق النظامي</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</si>
  <si>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</si>
  <si>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</si>
  <si>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</si>
  <si>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</si>
  <si>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المعمورة للاستثمارات العقارية</t>
  </si>
  <si>
    <r>
      <t xml:space="preserve">سيعقد اجتماع الهيئة العامة يوم الخميس 2016/9/29 الساعة العاشرة صباحا في قاعة نادي الصيد العراقي لمناقشة الحسابات الختامية لعام 2015 والمصادقه عليها , واقرار مقسوم الارباح وتاجير موقع الشركة في ابو غريب الى كلية الشرق الاوسط لمدة (8) سنوات و تاجير ارض مزرعة اللطيفية واستثمار قطعة ارض في الناصرية وشراء قطعتي ارض في ديالى , تم ايقاف التداول اعتبارا من جلسة 2016/9/26, سعر الاغلاق (6.050) دينار .  </t>
    </r>
    <r>
      <rPr>
        <b/>
        <sz val="13"/>
        <color indexed="56"/>
        <rFont val="Arial"/>
        <family val="2"/>
      </rPr>
      <t xml:space="preserve">       </t>
    </r>
  </si>
  <si>
    <t xml:space="preserve">سيتم اطلاق التداول على اسهم الشركة اعتبارا من جلسة الثلاثاء الموافق 2016/9/27 بعد قرار الهيئة العامة المنعقدة يوم الاثنين 2016/9/5 المصادقة على الحسابات الختامية لعام 2015 وتوزيع مقسوم ارباح بنسبة (60%) من راس مال الشركة. </t>
  </si>
  <si>
    <t xml:space="preserve"> الكيمياوية والبلاستيكية</t>
  </si>
  <si>
    <t xml:space="preserve">سيعقد اجتماع الهيئة العامة يوم الاثنين 2016/10/10 الساعة العاشرة صباحا في مقر ادارة الشركة لمناقشة الحسابات الختامية لسنة المالية المنتهية 2015/12/31والمصادقه عليها ,وسيتم ايقاف التداول اعتبارا من جلسة 2016/10/5.     </t>
  </si>
  <si>
    <t xml:space="preserve">سيعقد اجتماع الهيئة العامة يوم الثلاثاء 2016/10/11 الساعة العاشرة صباحا في مقر ادارة الشركة لمناقشة الحسابات الختامية لسنة المالية المنتهية 2015/12/31والمصادقه عليها ومعالجة العجز لسنة 2015 ,وسيتم ايقاف التداول اعتبارا من جلسة 2016/10/6.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</si>
</sst>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99">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56"/>
      <name val="Arial"/>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6"/>
      <color indexed="56"/>
      <name val="Arial"/>
      <family val="2"/>
    </font>
    <font>
      <b/>
      <sz val="13"/>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22"/>
      <color rgb="FF002060"/>
      <name val="Arial"/>
      <family val="2"/>
    </font>
    <font>
      <b/>
      <sz val="13"/>
      <color theme="0"/>
      <name val="Arial Narrow"/>
      <family val="2"/>
    </font>
    <font>
      <b/>
      <sz val="16"/>
      <color rgb="FF002060"/>
      <name val="Arial"/>
      <family val="2"/>
    </font>
    <font>
      <b/>
      <sz val="13"/>
      <color rgb="FF002060"/>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color theme="1"/>
      </right>
      <top style="thin">
        <color theme="1"/>
      </top>
      <bottom style="thin">
        <color theme="1"/>
      </bottom>
    </border>
    <border>
      <left style="thin"/>
      <right style="thin"/>
      <top style="thin"/>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color indexed="63"/>
      </left>
      <right>
        <color indexed="63"/>
      </right>
      <top>
        <color indexed="63"/>
      </top>
      <bottom style="thin"/>
    </border>
    <border>
      <left style="thin"/>
      <right/>
      <top style="thin"/>
      <bottom style="thin"/>
    </border>
    <border>
      <left/>
      <right style="thin"/>
      <top style="thin"/>
      <bottom style="thin"/>
    </border>
    <border>
      <left/>
      <right/>
      <top style="thin"/>
      <bottom style="thin"/>
    </border>
    <border>
      <left style="thin"/>
      <right/>
      <top style="thin"/>
      <bottom>
        <color indexed="63"/>
      </bottom>
    </border>
    <border>
      <left/>
      <right/>
      <top style="thin"/>
      <bottom>
        <color indexed="63"/>
      </bottom>
    </border>
    <border>
      <left/>
      <right style="thin"/>
      <top style="thin"/>
      <bottom>
        <color indexed="63"/>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6" fillId="25"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6" fillId="1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6" fillId="19"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6" fillId="29"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6"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6"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6"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6"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6"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6" fillId="29"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6" fillId="3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6" fillId="43"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7" fillId="5" borderId="0" applyNumberFormat="0" applyBorder="0" applyAlignment="0" applyProtection="0"/>
    <xf numFmtId="0" fontId="60" fillId="45" borderId="1" applyNumberFormat="0" applyAlignment="0" applyProtection="0"/>
    <xf numFmtId="0" fontId="60" fillId="45" borderId="1" applyNumberFormat="0" applyAlignment="0" applyProtection="0"/>
    <xf numFmtId="0" fontId="8" fillId="46" borderId="2" applyNumberFormat="0" applyAlignment="0" applyProtection="0"/>
    <xf numFmtId="0" fontId="61" fillId="47" borderId="3" applyNumberFormat="0" applyAlignment="0" applyProtection="0"/>
    <xf numFmtId="0" fontId="61"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0" borderId="0" applyNumberFormat="0" applyFill="0" applyBorder="0" applyAlignment="0" applyProtection="0"/>
    <xf numFmtId="0" fontId="64" fillId="49" borderId="0" applyNumberFormat="0" applyBorder="0" applyAlignment="0" applyProtection="0"/>
    <xf numFmtId="0" fontId="64" fillId="49" borderId="0" applyNumberFormat="0" applyBorder="0" applyAlignment="0" applyProtection="0"/>
    <xf numFmtId="0" fontId="11" fillId="7" borderId="0" applyNumberFormat="0" applyBorder="0" applyAlignment="0" applyProtection="0"/>
    <xf numFmtId="0" fontId="65" fillId="0" borderId="5" applyNumberFormat="0" applyFill="0" applyAlignment="0" applyProtection="0"/>
    <xf numFmtId="0" fontId="65" fillId="0" borderId="5" applyNumberFormat="0" applyFill="0" applyAlignment="0" applyProtection="0"/>
    <xf numFmtId="0" fontId="12" fillId="0" borderId="6"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13" fillId="0" borderId="8" applyNumberFormat="0" applyFill="0" applyAlignment="0" applyProtection="0"/>
    <xf numFmtId="0" fontId="67" fillId="0" borderId="9" applyNumberFormat="0" applyFill="0" applyAlignment="0" applyProtection="0"/>
    <xf numFmtId="0" fontId="67" fillId="0" borderId="9" applyNumberFormat="0" applyFill="0" applyAlignment="0" applyProtection="0"/>
    <xf numFmtId="0" fontId="14" fillId="0" borderId="1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68" fillId="0" borderId="0" applyNumberFormat="0" applyFill="0" applyBorder="0" applyAlignment="0" applyProtection="0"/>
    <xf numFmtId="0" fontId="69" fillId="50" borderId="1" applyNumberFormat="0" applyAlignment="0" applyProtection="0"/>
    <xf numFmtId="0" fontId="69" fillId="50" borderId="1" applyNumberFormat="0" applyAlignment="0" applyProtection="0"/>
    <xf numFmtId="0" fontId="15" fillId="13" borderId="2" applyNumberFormat="0" applyAlignment="0" applyProtection="0"/>
    <xf numFmtId="0" fontId="70" fillId="0" borderId="11" applyNumberFormat="0" applyFill="0" applyAlignment="0" applyProtection="0"/>
    <xf numFmtId="0" fontId="70" fillId="0" borderId="11" applyNumberFormat="0" applyFill="0" applyAlignment="0" applyProtection="0"/>
    <xf numFmtId="0" fontId="16" fillId="0" borderId="12" applyNumberFormat="0" applyFill="0" applyAlignment="0" applyProtection="0"/>
    <xf numFmtId="0" fontId="71" fillId="51" borderId="0" applyNumberFormat="0" applyBorder="0" applyAlignment="0" applyProtection="0"/>
    <xf numFmtId="0" fontId="71"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2" fillId="45" borderId="15" applyNumberFormat="0" applyAlignment="0" applyProtection="0"/>
    <xf numFmtId="0" fontId="72"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4" fillId="0" borderId="17" applyNumberFormat="0" applyFill="0" applyAlignment="0" applyProtection="0"/>
    <xf numFmtId="0" fontId="74" fillId="0" borderId="17" applyNumberFormat="0" applyFill="0" applyAlignment="0" applyProtection="0"/>
    <xf numFmtId="0" fontId="20" fillId="0" borderId="18"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1" fillId="0" borderId="0" applyNumberFormat="0" applyFill="0" applyBorder="0" applyAlignment="0" applyProtection="0"/>
  </cellStyleXfs>
  <cellXfs count="138">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Font="1" applyAlignment="1">
      <alignment/>
    </xf>
    <xf numFmtId="0" fontId="76" fillId="55" borderId="19" xfId="143" applyFont="1" applyFill="1" applyBorder="1" applyAlignment="1">
      <alignment horizontal="center" vertical="center"/>
      <protection/>
    </xf>
    <xf numFmtId="0" fontId="76" fillId="55" borderId="19" xfId="143" applyFont="1" applyFill="1" applyBorder="1" applyAlignment="1">
      <alignment horizontal="center" vertical="center" wrapText="1"/>
      <protection/>
    </xf>
    <xf numFmtId="0" fontId="77" fillId="0" borderId="20" xfId="0" applyFont="1" applyBorder="1" applyAlignment="1">
      <alignment/>
    </xf>
    <xf numFmtId="0" fontId="78" fillId="0" borderId="0" xfId="0" applyFont="1" applyAlignment="1">
      <alignment/>
    </xf>
    <xf numFmtId="0" fontId="79" fillId="0" borderId="19" xfId="0" applyFont="1" applyBorder="1" applyAlignment="1">
      <alignment vertical="center" wrapText="1"/>
    </xf>
    <xf numFmtId="0" fontId="80" fillId="0" borderId="0" xfId="0" applyFont="1" applyAlignment="1">
      <alignment/>
    </xf>
    <xf numFmtId="0" fontId="81" fillId="0" borderId="0" xfId="0" applyFont="1" applyAlignment="1">
      <alignment/>
    </xf>
    <xf numFmtId="0" fontId="82" fillId="0" borderId="0" xfId="0" applyFont="1" applyAlignment="1">
      <alignment/>
    </xf>
    <xf numFmtId="0" fontId="75" fillId="0" borderId="0" xfId="0" applyFont="1" applyAlignment="1">
      <alignment/>
    </xf>
    <xf numFmtId="0" fontId="83" fillId="0" borderId="0" xfId="0" applyFont="1" applyAlignment="1">
      <alignment/>
    </xf>
    <xf numFmtId="0" fontId="84" fillId="0" borderId="0" xfId="0" applyFont="1" applyFill="1" applyBorder="1" applyAlignment="1">
      <alignment vertical="center"/>
    </xf>
    <xf numFmtId="0" fontId="77" fillId="0" borderId="0" xfId="0" applyFont="1" applyBorder="1" applyAlignment="1">
      <alignment/>
    </xf>
    <xf numFmtId="181" fontId="85" fillId="0" borderId="19" xfId="0" applyNumberFormat="1" applyFont="1" applyBorder="1" applyAlignment="1">
      <alignment horizontal="right" vertical="center" wrapText="1"/>
    </xf>
    <xf numFmtId="0" fontId="86" fillId="0" borderId="0" xfId="0" applyFont="1" applyAlignment="1">
      <alignment/>
    </xf>
    <xf numFmtId="0" fontId="87" fillId="0" borderId="0" xfId="0" applyFont="1" applyAlignment="1">
      <alignment/>
    </xf>
    <xf numFmtId="0" fontId="88" fillId="0" borderId="21" xfId="144" applyFont="1" applyBorder="1" applyAlignment="1">
      <alignment horizontal="center" vertical="center"/>
      <protection/>
    </xf>
    <xf numFmtId="0" fontId="88" fillId="0" borderId="21" xfId="144" applyFont="1" applyBorder="1" applyAlignment="1">
      <alignment horizontal="center" vertical="center" wrapText="1"/>
      <protection/>
    </xf>
    <xf numFmtId="0" fontId="79" fillId="0" borderId="0" xfId="144" applyFont="1" applyBorder="1" applyAlignment="1">
      <alignment vertical="center"/>
      <protection/>
    </xf>
    <xf numFmtId="0" fontId="85" fillId="0" borderId="19" xfId="0" applyFont="1" applyBorder="1" applyAlignment="1">
      <alignment vertical="center" wrapText="1"/>
    </xf>
    <xf numFmtId="0" fontId="79" fillId="0" borderId="19" xfId="0" applyFont="1" applyFill="1" applyBorder="1" applyAlignment="1">
      <alignment vertical="center"/>
    </xf>
    <xf numFmtId="181" fontId="79" fillId="0" borderId="19" xfId="0" applyNumberFormat="1" applyFont="1" applyBorder="1" applyAlignment="1">
      <alignment horizontal="center" vertical="center"/>
    </xf>
    <xf numFmtId="0" fontId="79" fillId="0" borderId="19" xfId="0" applyFont="1" applyBorder="1" applyAlignment="1">
      <alignment horizontal="center" vertical="center"/>
    </xf>
    <xf numFmtId="3" fontId="79" fillId="0" borderId="19" xfId="0" applyNumberFormat="1" applyFont="1" applyBorder="1" applyAlignment="1">
      <alignment horizontal="right" vertical="center"/>
    </xf>
    <xf numFmtId="0" fontId="89" fillId="0" borderId="0" xfId="326" applyFont="1" applyAlignment="1">
      <alignment horizontal="right" vertical="center"/>
      <protection/>
    </xf>
    <xf numFmtId="0" fontId="78" fillId="0" borderId="0" xfId="0" applyFont="1" applyAlignment="1">
      <alignment vertical="center"/>
    </xf>
    <xf numFmtId="0" fontId="90" fillId="0" borderId="0" xfId="0" applyFont="1" applyAlignment="1">
      <alignment/>
    </xf>
    <xf numFmtId="0" fontId="90" fillId="0" borderId="0" xfId="0" applyFont="1" applyAlignment="1">
      <alignment vertical="center"/>
    </xf>
    <xf numFmtId="0" fontId="91" fillId="0" borderId="0" xfId="0" applyFont="1" applyAlignment="1">
      <alignment vertical="center"/>
    </xf>
    <xf numFmtId="3" fontId="89" fillId="0" borderId="0" xfId="0" applyNumberFormat="1" applyFont="1" applyBorder="1" applyAlignment="1">
      <alignment horizontal="right" vertical="center"/>
    </xf>
    <xf numFmtId="3" fontId="90" fillId="0" borderId="0" xfId="0" applyNumberFormat="1" applyFont="1" applyAlignment="1">
      <alignment vertical="center"/>
    </xf>
    <xf numFmtId="0" fontId="89" fillId="0" borderId="0" xfId="326" applyFont="1" applyAlignment="1">
      <alignment vertical="center"/>
      <protection/>
    </xf>
    <xf numFmtId="0" fontId="92" fillId="0" borderId="0" xfId="0" applyFont="1" applyAlignment="1">
      <alignment horizontal="right" vertical="center"/>
    </xf>
    <xf numFmtId="0" fontId="89" fillId="0" borderId="0" xfId="326" applyFont="1" applyAlignment="1">
      <alignment vertical="center" wrapText="1"/>
      <protection/>
    </xf>
    <xf numFmtId="3" fontId="78" fillId="0" borderId="0" xfId="0" applyNumberFormat="1" applyFont="1" applyAlignment="1">
      <alignment vertical="center"/>
    </xf>
    <xf numFmtId="0" fontId="89" fillId="0" borderId="0" xfId="0" applyFont="1" applyAlignment="1">
      <alignment vertical="center"/>
    </xf>
    <xf numFmtId="181" fontId="89" fillId="0" borderId="0" xfId="326" applyNumberFormat="1" applyFont="1" applyAlignment="1">
      <alignment horizontal="right" vertical="center"/>
      <protection/>
    </xf>
    <xf numFmtId="181" fontId="93" fillId="0" borderId="0" xfId="326" applyNumberFormat="1" applyFont="1" applyAlignment="1">
      <alignment vertical="center" wrapText="1"/>
      <protection/>
    </xf>
    <xf numFmtId="0" fontId="89" fillId="0" borderId="0" xfId="326" applyFont="1" applyBorder="1" applyAlignment="1">
      <alignment horizontal="right" vertical="center"/>
      <protection/>
    </xf>
    <xf numFmtId="3" fontId="89" fillId="0" borderId="0" xfId="0" applyNumberFormat="1" applyFont="1" applyAlignment="1">
      <alignment vertical="center"/>
    </xf>
    <xf numFmtId="0" fontId="94" fillId="0" borderId="0" xfId="326" applyFont="1" applyAlignment="1">
      <alignment vertical="center"/>
      <protection/>
    </xf>
    <xf numFmtId="0" fontId="76" fillId="0" borderId="19" xfId="0" applyFont="1" applyFill="1" applyBorder="1" applyAlignment="1">
      <alignment vertical="center"/>
    </xf>
    <xf numFmtId="181" fontId="76" fillId="0" borderId="19" xfId="0" applyNumberFormat="1" applyFont="1" applyBorder="1" applyAlignment="1">
      <alignment horizontal="center" vertical="center"/>
    </xf>
    <xf numFmtId="4" fontId="76" fillId="0" borderId="19" xfId="0" applyNumberFormat="1" applyFont="1" applyBorder="1" applyAlignment="1">
      <alignment horizontal="center" vertical="center"/>
    </xf>
    <xf numFmtId="0" fontId="76" fillId="0" borderId="19" xfId="0" applyFont="1" applyBorder="1" applyAlignment="1">
      <alignment horizontal="center" vertical="center"/>
    </xf>
    <xf numFmtId="3" fontId="76" fillId="0" borderId="19" xfId="0" applyNumberFormat="1" applyFont="1" applyBorder="1" applyAlignment="1">
      <alignment horizontal="right" vertical="center"/>
    </xf>
    <xf numFmtId="181" fontId="76" fillId="0" borderId="0" xfId="0" applyNumberFormat="1" applyFont="1" applyBorder="1" applyAlignment="1">
      <alignment horizontal="center" vertical="center"/>
    </xf>
    <xf numFmtId="0" fontId="76" fillId="0" borderId="0" xfId="0" applyFont="1" applyFill="1" applyBorder="1" applyAlignment="1">
      <alignment vertical="center"/>
    </xf>
    <xf numFmtId="0" fontId="79" fillId="0" borderId="19" xfId="0" applyFont="1" applyFill="1" applyBorder="1" applyAlignment="1">
      <alignment vertical="center"/>
    </xf>
    <xf numFmtId="0" fontId="79" fillId="0" borderId="0" xfId="0" applyFont="1" applyFill="1" applyBorder="1" applyAlignment="1">
      <alignment vertical="center"/>
    </xf>
    <xf numFmtId="181" fontId="79" fillId="0" borderId="19" xfId="0" applyNumberFormat="1" applyFont="1" applyBorder="1" applyAlignment="1">
      <alignment horizontal="right" vertical="center" wrapText="1"/>
    </xf>
    <xf numFmtId="181" fontId="79" fillId="0" borderId="0" xfId="0" applyNumberFormat="1" applyFont="1" applyBorder="1" applyAlignment="1">
      <alignment horizontal="center" vertical="center"/>
    </xf>
    <xf numFmtId="181" fontId="79" fillId="0" borderId="22" xfId="0" applyNumberFormat="1" applyFont="1" applyBorder="1" applyAlignment="1">
      <alignment horizontal="center" vertical="center"/>
    </xf>
    <xf numFmtId="181" fontId="85" fillId="0" borderId="19" xfId="0" applyNumberFormat="1" applyFont="1" applyBorder="1" applyAlignment="1">
      <alignment horizontal="right" vertical="center" wrapText="1"/>
    </xf>
    <xf numFmtId="181" fontId="85" fillId="0" borderId="19" xfId="0" applyNumberFormat="1" applyFont="1" applyBorder="1" applyAlignment="1">
      <alignment horizontal="right" vertical="center" wrapText="1"/>
    </xf>
    <xf numFmtId="181" fontId="85" fillId="0" borderId="19" xfId="0" applyNumberFormat="1" applyFont="1" applyBorder="1" applyAlignment="1">
      <alignment horizontal="right" vertical="center" wrapText="1"/>
    </xf>
    <xf numFmtId="0" fontId="79" fillId="0" borderId="21" xfId="144" applyFont="1" applyBorder="1" applyAlignment="1">
      <alignment horizontal="center" vertical="center"/>
      <protection/>
    </xf>
    <xf numFmtId="181" fontId="85" fillId="0" borderId="19" xfId="0" applyNumberFormat="1" applyFont="1" applyBorder="1" applyAlignment="1">
      <alignment horizontal="right" vertical="center" wrapText="1"/>
    </xf>
    <xf numFmtId="181" fontId="76" fillId="0" borderId="0" xfId="0" applyNumberFormat="1" applyFont="1" applyBorder="1" applyAlignment="1">
      <alignment horizontal="right" vertical="center" wrapText="1"/>
    </xf>
    <xf numFmtId="181" fontId="85" fillId="0" borderId="19" xfId="0" applyNumberFormat="1" applyFont="1" applyBorder="1" applyAlignment="1">
      <alignment horizontal="right" vertical="center" wrapText="1"/>
    </xf>
    <xf numFmtId="0" fontId="79" fillId="0" borderId="23" xfId="0" applyFont="1" applyFill="1" applyBorder="1" applyAlignment="1">
      <alignment vertical="center"/>
    </xf>
    <xf numFmtId="181" fontId="85" fillId="0" borderId="19" xfId="0" applyNumberFormat="1" applyFont="1" applyBorder="1" applyAlignment="1">
      <alignment horizontal="right" vertical="center" wrapText="1"/>
    </xf>
    <xf numFmtId="4" fontId="93" fillId="0" borderId="0" xfId="326" applyNumberFormat="1" applyFont="1" applyAlignment="1">
      <alignment vertical="center" wrapText="1"/>
      <protection/>
    </xf>
    <xf numFmtId="181" fontId="85" fillId="0" borderId="19" xfId="0" applyNumberFormat="1" applyFont="1" applyBorder="1" applyAlignment="1">
      <alignment horizontal="right" vertical="center" wrapText="1"/>
    </xf>
    <xf numFmtId="181" fontId="85" fillId="0" borderId="19" xfId="0" applyNumberFormat="1" applyFont="1" applyBorder="1" applyAlignment="1">
      <alignment horizontal="right" vertical="center" wrapText="1"/>
    </xf>
    <xf numFmtId="0" fontId="76" fillId="55" borderId="19" xfId="144" applyFont="1" applyFill="1" applyBorder="1" applyAlignment="1">
      <alignment horizontal="center" vertical="center"/>
      <protection/>
    </xf>
    <xf numFmtId="0" fontId="76" fillId="55" borderId="19" xfId="144" applyFont="1" applyFill="1" applyBorder="1" applyAlignment="1">
      <alignment horizontal="center" vertical="center" wrapText="1"/>
      <protection/>
    </xf>
    <xf numFmtId="181" fontId="85" fillId="0" borderId="19" xfId="0" applyNumberFormat="1" applyFont="1" applyBorder="1" applyAlignment="1">
      <alignment horizontal="right" vertical="center" wrapText="1"/>
    </xf>
    <xf numFmtId="0" fontId="24" fillId="0" borderId="0" xfId="0" applyFont="1" applyAlignment="1">
      <alignment vertical="center"/>
    </xf>
    <xf numFmtId="0" fontId="23" fillId="55" borderId="24" xfId="0" applyFont="1" applyFill="1" applyBorder="1" applyAlignment="1">
      <alignment horizontal="center" vertical="center"/>
    </xf>
    <xf numFmtId="0" fontId="23" fillId="55" borderId="24" xfId="0" applyFont="1" applyFill="1" applyBorder="1" applyAlignment="1">
      <alignment horizontal="center" vertical="center" wrapText="1"/>
    </xf>
    <xf numFmtId="0" fontId="24" fillId="0" borderId="24" xfId="144" applyFont="1" applyFill="1" applyBorder="1" applyAlignment="1">
      <alignment horizontal="right" vertical="center"/>
      <protection/>
    </xf>
    <xf numFmtId="0" fontId="24" fillId="0" borderId="24" xfId="144" applyFont="1" applyFill="1" applyBorder="1" applyAlignment="1">
      <alignment horizontal="left" vertical="center"/>
      <protection/>
    </xf>
    <xf numFmtId="3" fontId="24" fillId="0" borderId="25" xfId="144" applyNumberFormat="1" applyFont="1" applyFill="1" applyBorder="1" applyAlignment="1">
      <alignment horizontal="center" vertical="center"/>
      <protection/>
    </xf>
    <xf numFmtId="0" fontId="78" fillId="0" borderId="0" xfId="0" applyFont="1" applyAlignment="1">
      <alignment/>
    </xf>
    <xf numFmtId="0" fontId="24" fillId="55" borderId="24" xfId="0" applyFont="1" applyFill="1" applyBorder="1" applyAlignment="1">
      <alignment horizontal="center" vertical="center"/>
    </xf>
    <xf numFmtId="0" fontId="24" fillId="55" borderId="24" xfId="0" applyFont="1" applyFill="1" applyBorder="1" applyAlignment="1">
      <alignment horizontal="center" vertical="center" wrapText="1"/>
    </xf>
    <xf numFmtId="1" fontId="89" fillId="0" borderId="0" xfId="326" applyNumberFormat="1" applyFont="1" applyAlignment="1">
      <alignment horizontal="right" vertical="center"/>
      <protection/>
    </xf>
    <xf numFmtId="180" fontId="89" fillId="0" borderId="0" xfId="326" applyNumberFormat="1" applyFont="1" applyAlignment="1">
      <alignment horizontal="right" vertical="center"/>
      <protection/>
    </xf>
    <xf numFmtId="0" fontId="94" fillId="0" borderId="26" xfId="0" applyFont="1" applyFill="1" applyBorder="1" applyAlignment="1">
      <alignment horizontal="center" vertical="center"/>
    </xf>
    <xf numFmtId="0" fontId="89" fillId="0" borderId="27" xfId="0" applyFont="1" applyFill="1" applyBorder="1" applyAlignment="1">
      <alignment horizontal="center" vertical="center"/>
    </xf>
    <xf numFmtId="0" fontId="89" fillId="0" borderId="28" xfId="0" applyFont="1" applyFill="1" applyBorder="1" applyAlignment="1">
      <alignment horizontal="center" vertical="center"/>
    </xf>
    <xf numFmtId="181" fontId="84" fillId="0" borderId="27" xfId="0" applyNumberFormat="1" applyFont="1" applyBorder="1" applyAlignment="1">
      <alignment horizontal="center" vertical="center"/>
    </xf>
    <xf numFmtId="181" fontId="84" fillId="0" borderId="29" xfId="0" applyNumberFormat="1" applyFont="1" applyBorder="1" applyAlignment="1">
      <alignment horizontal="center" vertical="center"/>
    </xf>
    <xf numFmtId="181" fontId="84" fillId="0" borderId="28" xfId="0" applyNumberFormat="1" applyFont="1" applyBorder="1" applyAlignment="1">
      <alignment horizontal="center" vertical="center"/>
    </xf>
    <xf numFmtId="0" fontId="79" fillId="0" borderId="28" xfId="143" applyFont="1" applyFill="1" applyBorder="1" applyAlignment="1">
      <alignment horizontal="center" vertical="center"/>
      <protection/>
    </xf>
    <xf numFmtId="0" fontId="79" fillId="0" borderId="19" xfId="143" applyFont="1" applyFill="1" applyBorder="1" applyAlignment="1">
      <alignment horizontal="center" vertical="center"/>
      <protection/>
    </xf>
    <xf numFmtId="181" fontId="76" fillId="0" borderId="27" xfId="0" applyNumberFormat="1" applyFont="1" applyBorder="1" applyAlignment="1">
      <alignment horizontal="center" vertical="center"/>
    </xf>
    <xf numFmtId="181" fontId="76" fillId="0" borderId="29" xfId="0" applyNumberFormat="1" applyFont="1" applyBorder="1" applyAlignment="1">
      <alignment horizontal="center" vertical="center"/>
    </xf>
    <xf numFmtId="181" fontId="76" fillId="0" borderId="28" xfId="0" applyNumberFormat="1" applyFont="1" applyBorder="1" applyAlignment="1">
      <alignment horizontal="center" vertical="center"/>
    </xf>
    <xf numFmtId="0" fontId="85" fillId="0" borderId="27" xfId="0" applyFont="1" applyFill="1" applyBorder="1" applyAlignment="1">
      <alignment horizontal="center" vertical="center"/>
    </xf>
    <xf numFmtId="0" fontId="85" fillId="0" borderId="28" xfId="0" applyFont="1" applyFill="1" applyBorder="1" applyAlignment="1">
      <alignment horizontal="center" vertical="center"/>
    </xf>
    <xf numFmtId="0" fontId="79" fillId="0" borderId="28" xfId="144" applyFont="1" applyFill="1" applyBorder="1" applyAlignment="1">
      <alignment horizontal="center" vertical="center"/>
      <protection/>
    </xf>
    <xf numFmtId="0" fontId="79" fillId="0" borderId="19" xfId="144" applyFont="1" applyFill="1" applyBorder="1" applyAlignment="1">
      <alignment horizontal="center" vertical="center"/>
      <protection/>
    </xf>
    <xf numFmtId="0" fontId="79" fillId="0" borderId="27" xfId="143" applyFont="1" applyFill="1" applyBorder="1" applyAlignment="1">
      <alignment horizontal="center" vertical="center"/>
      <protection/>
    </xf>
    <xf numFmtId="0" fontId="79" fillId="0" borderId="29" xfId="143" applyFont="1" applyFill="1" applyBorder="1" applyAlignment="1">
      <alignment horizontal="center" vertical="center"/>
      <protection/>
    </xf>
    <xf numFmtId="0" fontId="95" fillId="0" borderId="0" xfId="326" applyFont="1" applyAlignment="1">
      <alignment horizontal="right" vertical="center"/>
      <protection/>
    </xf>
    <xf numFmtId="3" fontId="92" fillId="0" borderId="0" xfId="0" applyNumberFormat="1" applyFont="1" applyAlignment="1">
      <alignment horizontal="right" vertical="center"/>
    </xf>
    <xf numFmtId="0" fontId="96" fillId="56" borderId="30" xfId="0" applyFont="1" applyFill="1" applyBorder="1" applyAlignment="1">
      <alignment horizontal="center" vertical="center"/>
    </xf>
    <xf numFmtId="0" fontId="96" fillId="56" borderId="31" xfId="0" applyFont="1" applyFill="1" applyBorder="1" applyAlignment="1">
      <alignment horizontal="center" vertical="center"/>
    </xf>
    <xf numFmtId="0" fontId="96" fillId="56" borderId="32" xfId="0" applyFont="1" applyFill="1" applyBorder="1" applyAlignment="1">
      <alignment horizontal="center" vertical="center"/>
    </xf>
    <xf numFmtId="0" fontId="89" fillId="0" borderId="27" xfId="144" applyFont="1" applyFill="1" applyBorder="1" applyAlignment="1">
      <alignment horizontal="center" vertical="center"/>
      <protection/>
    </xf>
    <xf numFmtId="0" fontId="89" fillId="0" borderId="29" xfId="144" applyFont="1" applyFill="1" applyBorder="1" applyAlignment="1">
      <alignment horizontal="center" vertical="center"/>
      <protection/>
    </xf>
    <xf numFmtId="0" fontId="89" fillId="0" borderId="28" xfId="144" applyFont="1" applyFill="1" applyBorder="1" applyAlignment="1">
      <alignment horizontal="center" vertical="center"/>
      <protection/>
    </xf>
    <xf numFmtId="0" fontId="97" fillId="0" borderId="27" xfId="0" applyFont="1" applyBorder="1" applyAlignment="1">
      <alignment horizontal="right" vertical="center" wrapText="1"/>
    </xf>
    <xf numFmtId="0" fontId="97" fillId="0" borderId="28" xfId="0" applyFont="1" applyBorder="1" applyAlignment="1">
      <alignment horizontal="right" vertical="center" wrapText="1"/>
    </xf>
    <xf numFmtId="0" fontId="98" fillId="0" borderId="27" xfId="0" applyFont="1" applyBorder="1" applyAlignment="1">
      <alignment horizontal="right" vertical="center" wrapText="1"/>
    </xf>
    <xf numFmtId="0" fontId="98" fillId="0" borderId="29" xfId="0" applyFont="1" applyBorder="1" applyAlignment="1">
      <alignment horizontal="right" vertical="center" wrapText="1"/>
    </xf>
    <xf numFmtId="0" fontId="98" fillId="0" borderId="28" xfId="0" applyFont="1" applyBorder="1" applyAlignment="1">
      <alignment horizontal="right" vertical="center" wrapText="1"/>
    </xf>
    <xf numFmtId="0" fontId="24" fillId="0" borderId="0" xfId="0" applyFont="1" applyAlignment="1">
      <alignment horizontal="right" vertical="center"/>
    </xf>
    <xf numFmtId="0" fontId="24" fillId="0" borderId="33" xfId="0" applyFont="1" applyBorder="1" applyAlignment="1">
      <alignment horizontal="right"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37" xfId="144" applyFont="1" applyFill="1" applyBorder="1" applyAlignment="1">
      <alignment horizontal="center" vertical="center"/>
      <protection/>
    </xf>
    <xf numFmtId="0" fontId="24" fillId="0" borderId="38" xfId="144" applyFont="1" applyFill="1" applyBorder="1" applyAlignment="1">
      <alignment horizontal="center" vertical="center"/>
      <protection/>
    </xf>
    <xf numFmtId="0" fontId="89" fillId="0" borderId="39" xfId="144" applyFont="1" applyBorder="1" applyAlignment="1">
      <alignment horizontal="center" vertical="center"/>
      <protection/>
    </xf>
    <xf numFmtId="0" fontId="88" fillId="0" borderId="21" xfId="144" applyFont="1" applyBorder="1" applyAlignment="1">
      <alignment horizontal="center" vertical="center"/>
      <protection/>
    </xf>
    <xf numFmtId="0" fontId="89" fillId="0" borderId="0" xfId="144" applyFont="1" applyBorder="1" applyAlignment="1">
      <alignment horizontal="center" vertical="center"/>
      <protection/>
    </xf>
    <xf numFmtId="0" fontId="88" fillId="0" borderId="40" xfId="144" applyFont="1" applyBorder="1" applyAlignment="1">
      <alignment horizontal="center" vertical="center"/>
      <protection/>
    </xf>
    <xf numFmtId="0" fontId="88" fillId="0" borderId="39" xfId="144" applyFont="1" applyBorder="1" applyAlignment="1">
      <alignment horizontal="center" vertical="center"/>
      <protection/>
    </xf>
    <xf numFmtId="0" fontId="88" fillId="0" borderId="41" xfId="144" applyFont="1" applyBorder="1" applyAlignment="1">
      <alignment horizontal="center" vertical="center"/>
      <protection/>
    </xf>
    <xf numFmtId="0" fontId="88" fillId="0" borderId="42" xfId="144" applyFont="1" applyBorder="1" applyAlignment="1">
      <alignment horizontal="center" vertical="center"/>
      <protection/>
    </xf>
    <xf numFmtId="0" fontId="88" fillId="0" borderId="43" xfId="144" applyFont="1" applyBorder="1" applyAlignment="1">
      <alignment horizontal="center" vertical="center"/>
      <protection/>
    </xf>
    <xf numFmtId="0" fontId="88" fillId="0" borderId="44" xfId="144" applyFont="1" applyBorder="1" applyAlignment="1">
      <alignment horizontal="center" vertical="center"/>
      <protection/>
    </xf>
    <xf numFmtId="181" fontId="85" fillId="0" borderId="19" xfId="0" applyNumberFormat="1" applyFont="1" applyBorder="1" applyAlignment="1">
      <alignment horizontal="right" vertical="center" wrapText="1"/>
    </xf>
    <xf numFmtId="0" fontId="97" fillId="0" borderId="45" xfId="144" applyFont="1" applyBorder="1" applyAlignment="1">
      <alignment horizontal="center" vertical="center"/>
      <protection/>
    </xf>
    <xf numFmtId="181" fontId="97" fillId="0" borderId="0" xfId="0" applyNumberFormat="1" applyFont="1" applyBorder="1" applyAlignment="1">
      <alignment horizontal="center" vertical="center" wrapText="1"/>
    </xf>
    <xf numFmtId="182" fontId="89" fillId="57" borderId="46" xfId="143" applyNumberFormat="1" applyFont="1" applyFill="1" applyBorder="1" applyAlignment="1">
      <alignment horizontal="right" vertical="center"/>
      <protection/>
    </xf>
    <xf numFmtId="182" fontId="89" fillId="57" borderId="47" xfId="143" applyNumberFormat="1" applyFont="1" applyFill="1" applyBorder="1" applyAlignment="1">
      <alignment horizontal="right" vertical="center"/>
      <protection/>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315075" y="57150"/>
          <a:ext cx="239077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80"/>
  <sheetViews>
    <sheetView rightToLeft="1" tabSelected="1" zoomScaleSheetLayoutView="112" workbookViewId="0" topLeftCell="A1">
      <selection activeCell="C3" sqref="C3:E3"/>
    </sheetView>
  </sheetViews>
  <sheetFormatPr defaultColWidth="9.140625" defaultRowHeight="15"/>
  <cols>
    <col min="1" max="1" width="2.421875" style="4" customWidth="1"/>
    <col min="2" max="2" width="20.8515625" style="0" customWidth="1"/>
    <col min="3" max="3" width="7.7109375" style="0" customWidth="1"/>
    <col min="4" max="4" width="8.140625" style="0" customWidth="1"/>
    <col min="5" max="6" width="8.421875" style="0" customWidth="1"/>
    <col min="7" max="7" width="8.57421875" style="0" customWidth="1"/>
    <col min="8" max="8" width="7.421875" style="15" customWidth="1"/>
    <col min="9" max="9" width="7.8515625" style="15" customWidth="1"/>
    <col min="10" max="10" width="7.421875" style="0" customWidth="1"/>
    <col min="11" max="12" width="7.140625" style="0" customWidth="1"/>
    <col min="13" max="13" width="14.140625" style="0" customWidth="1"/>
    <col min="14" max="14" width="15.57421875" style="0" customWidth="1"/>
  </cols>
  <sheetData>
    <row r="1" spans="2:9" s="5" customFormat="1" ht="47.25" customHeight="1">
      <c r="B1" s="102" t="s">
        <v>0</v>
      </c>
      <c r="C1" s="102"/>
      <c r="D1" s="102"/>
      <c r="E1" s="102"/>
      <c r="H1" s="15"/>
      <c r="I1" s="15"/>
    </row>
    <row r="2" spans="2:4" ht="36" customHeight="1">
      <c r="B2" s="46" t="s">
        <v>254</v>
      </c>
      <c r="C2" s="46"/>
      <c r="D2" s="46"/>
    </row>
    <row r="3" spans="2:14" ht="28.5" customHeight="1">
      <c r="B3" s="30" t="s">
        <v>2</v>
      </c>
      <c r="C3" s="103">
        <v>630763491.11</v>
      </c>
      <c r="D3" s="103"/>
      <c r="E3" s="103"/>
      <c r="F3" s="31"/>
      <c r="G3" s="10"/>
      <c r="H3" s="32"/>
      <c r="I3" s="33"/>
      <c r="J3" s="31"/>
      <c r="K3" s="31"/>
      <c r="L3" s="30" t="s">
        <v>6</v>
      </c>
      <c r="M3" s="34"/>
      <c r="N3" s="35">
        <v>26</v>
      </c>
    </row>
    <row r="4" spans="2:14" ht="30.75" customHeight="1">
      <c r="B4" s="30" t="s">
        <v>3</v>
      </c>
      <c r="C4" s="103">
        <v>1462116710</v>
      </c>
      <c r="D4" s="103"/>
      <c r="E4" s="103"/>
      <c r="F4" s="31"/>
      <c r="G4" s="31"/>
      <c r="H4" s="36"/>
      <c r="I4" s="33"/>
      <c r="J4" s="31"/>
      <c r="K4" s="31"/>
      <c r="L4" s="30" t="s">
        <v>7</v>
      </c>
      <c r="M4" s="34"/>
      <c r="N4" s="35">
        <v>3</v>
      </c>
    </row>
    <row r="5" spans="2:14" ht="27" customHeight="1">
      <c r="B5" s="37" t="s">
        <v>4</v>
      </c>
      <c r="C5" s="83">
        <v>327</v>
      </c>
      <c r="D5" s="83"/>
      <c r="E5" s="38"/>
      <c r="F5" s="31"/>
      <c r="G5" s="31"/>
      <c r="H5" s="33"/>
      <c r="I5" s="33"/>
      <c r="J5" s="31"/>
      <c r="K5" s="31"/>
      <c r="L5" s="30" t="s">
        <v>8</v>
      </c>
      <c r="M5" s="34"/>
      <c r="N5" s="35">
        <v>12</v>
      </c>
    </row>
    <row r="6" spans="2:14" ht="29.25" customHeight="1">
      <c r="B6" s="39" t="s">
        <v>41</v>
      </c>
      <c r="C6" s="84">
        <v>561.04</v>
      </c>
      <c r="D6" s="84"/>
      <c r="E6" s="34"/>
      <c r="F6" s="1"/>
      <c r="G6" s="31"/>
      <c r="H6" s="33"/>
      <c r="I6" s="33"/>
      <c r="J6" s="40"/>
      <c r="K6" s="31"/>
      <c r="L6" s="30" t="s">
        <v>9</v>
      </c>
      <c r="M6" s="34"/>
      <c r="N6" s="41">
        <v>8</v>
      </c>
    </row>
    <row r="7" spans="2:14" s="5" customFormat="1" ht="30.75" customHeight="1">
      <c r="B7" s="37" t="s">
        <v>1</v>
      </c>
      <c r="C7" s="68">
        <v>-0.73</v>
      </c>
      <c r="D7" s="42"/>
      <c r="E7" s="37"/>
      <c r="F7" s="31"/>
      <c r="G7" s="43"/>
      <c r="H7" s="33"/>
      <c r="I7" s="33"/>
      <c r="J7" s="40"/>
      <c r="K7" s="31"/>
      <c r="L7" s="30" t="s">
        <v>10</v>
      </c>
      <c r="M7" s="34"/>
      <c r="N7" s="35">
        <v>27</v>
      </c>
    </row>
    <row r="8" spans="2:14" ht="38.25" customHeight="1">
      <c r="B8" s="30" t="s">
        <v>5</v>
      </c>
      <c r="C8" s="41">
        <v>97</v>
      </c>
      <c r="D8" s="41"/>
      <c r="E8" s="34"/>
      <c r="F8" s="31"/>
      <c r="G8" s="31"/>
      <c r="H8" s="33"/>
      <c r="I8" s="36"/>
      <c r="J8" s="40"/>
      <c r="K8" s="31"/>
      <c r="L8" s="44" t="s">
        <v>11</v>
      </c>
      <c r="M8" s="34"/>
      <c r="N8" s="45">
        <v>36</v>
      </c>
    </row>
    <row r="9" spans="5:14" s="5" customFormat="1" ht="37.5" customHeight="1">
      <c r="E9" s="85" t="s">
        <v>253</v>
      </c>
      <c r="F9" s="85"/>
      <c r="G9" s="85"/>
      <c r="H9" s="85"/>
      <c r="I9" s="85"/>
      <c r="J9" s="85"/>
      <c r="K9" s="85"/>
      <c r="N9" s="3"/>
    </row>
    <row r="10" spans="1:14" s="5" customFormat="1" ht="42" customHeight="1">
      <c r="A10" s="9"/>
      <c r="B10" s="7" t="s">
        <v>12</v>
      </c>
      <c r="C10" s="8" t="s">
        <v>13</v>
      </c>
      <c r="D10" s="8" t="s">
        <v>14</v>
      </c>
      <c r="E10" s="8" t="s">
        <v>15</v>
      </c>
      <c r="F10" s="8" t="s">
        <v>16</v>
      </c>
      <c r="G10" s="8" t="s">
        <v>17</v>
      </c>
      <c r="H10" s="8" t="s">
        <v>18</v>
      </c>
      <c r="I10" s="8" t="s">
        <v>233</v>
      </c>
      <c r="J10" s="8" t="s">
        <v>19</v>
      </c>
      <c r="K10" s="8" t="s">
        <v>20</v>
      </c>
      <c r="L10" s="8" t="s">
        <v>4</v>
      </c>
      <c r="M10" s="8" t="s">
        <v>21</v>
      </c>
      <c r="N10" s="8" t="s">
        <v>22</v>
      </c>
    </row>
    <row r="11" spans="1:14" ht="35.25" customHeight="1">
      <c r="A11" s="9"/>
      <c r="B11" s="91" t="s">
        <v>23</v>
      </c>
      <c r="C11" s="92"/>
      <c r="D11" s="92"/>
      <c r="E11" s="92"/>
      <c r="F11" s="92"/>
      <c r="G11" s="92"/>
      <c r="H11" s="92"/>
      <c r="I11" s="92"/>
      <c r="J11" s="92"/>
      <c r="K11" s="92"/>
      <c r="L11" s="92"/>
      <c r="M11" s="92"/>
      <c r="N11" s="92"/>
    </row>
    <row r="12" spans="1:14" s="5" customFormat="1" ht="26.25" customHeight="1">
      <c r="A12" s="9"/>
      <c r="B12" s="26" t="s">
        <v>199</v>
      </c>
      <c r="C12" s="26" t="s">
        <v>200</v>
      </c>
      <c r="D12" s="48">
        <v>0.22</v>
      </c>
      <c r="E12" s="48">
        <v>0.22</v>
      </c>
      <c r="F12" s="48">
        <v>0.21</v>
      </c>
      <c r="G12" s="48">
        <v>0.21</v>
      </c>
      <c r="H12" s="48">
        <v>0.22</v>
      </c>
      <c r="I12" s="48">
        <v>0.21</v>
      </c>
      <c r="J12" s="48">
        <v>0.23</v>
      </c>
      <c r="K12" s="49">
        <v>-8.7</v>
      </c>
      <c r="L12" s="50">
        <v>26</v>
      </c>
      <c r="M12" s="51">
        <v>129925000</v>
      </c>
      <c r="N12" s="51">
        <v>27719250</v>
      </c>
    </row>
    <row r="13" spans="1:14" s="5" customFormat="1" ht="30" customHeight="1">
      <c r="A13" s="9"/>
      <c r="B13" s="26" t="s">
        <v>110</v>
      </c>
      <c r="C13" s="26" t="s">
        <v>111</v>
      </c>
      <c r="D13" s="48">
        <v>0.77</v>
      </c>
      <c r="E13" s="48">
        <v>0.77</v>
      </c>
      <c r="F13" s="48">
        <v>0.77</v>
      </c>
      <c r="G13" s="48">
        <v>0.77</v>
      </c>
      <c r="H13" s="48">
        <v>0.77</v>
      </c>
      <c r="I13" s="48">
        <v>0.77</v>
      </c>
      <c r="J13" s="48">
        <v>0.77</v>
      </c>
      <c r="K13" s="49">
        <v>0</v>
      </c>
      <c r="L13" s="50">
        <v>7</v>
      </c>
      <c r="M13" s="51">
        <v>30000000</v>
      </c>
      <c r="N13" s="51">
        <v>23100000</v>
      </c>
    </row>
    <row r="14" spans="1:14" s="5" customFormat="1" ht="30" customHeight="1">
      <c r="A14" s="9"/>
      <c r="B14" s="47" t="s">
        <v>131</v>
      </c>
      <c r="C14" s="47" t="s">
        <v>130</v>
      </c>
      <c r="D14" s="48">
        <v>0.53</v>
      </c>
      <c r="E14" s="48">
        <v>0.53</v>
      </c>
      <c r="F14" s="48">
        <v>0.52</v>
      </c>
      <c r="G14" s="48">
        <v>0.53</v>
      </c>
      <c r="H14" s="48">
        <v>0.53</v>
      </c>
      <c r="I14" s="48">
        <v>0.53</v>
      </c>
      <c r="J14" s="48">
        <v>0.53</v>
      </c>
      <c r="K14" s="49">
        <v>0</v>
      </c>
      <c r="L14" s="50">
        <v>14</v>
      </c>
      <c r="M14" s="51">
        <v>58425246</v>
      </c>
      <c r="N14" s="51">
        <v>30821330.72</v>
      </c>
    </row>
    <row r="15" spans="1:14" s="5" customFormat="1" ht="30" customHeight="1">
      <c r="A15" s="9"/>
      <c r="B15" s="26" t="s">
        <v>148</v>
      </c>
      <c r="C15" s="26" t="s">
        <v>149</v>
      </c>
      <c r="D15" s="48">
        <v>0.45</v>
      </c>
      <c r="E15" s="48">
        <v>0.45</v>
      </c>
      <c r="F15" s="48">
        <v>0.45</v>
      </c>
      <c r="G15" s="48">
        <v>0.45</v>
      </c>
      <c r="H15" s="48">
        <v>0.45</v>
      </c>
      <c r="I15" s="48">
        <v>0.45</v>
      </c>
      <c r="J15" s="48">
        <v>0.45</v>
      </c>
      <c r="K15" s="49">
        <v>0</v>
      </c>
      <c r="L15" s="50">
        <v>1</v>
      </c>
      <c r="M15" s="51">
        <v>34847322</v>
      </c>
      <c r="N15" s="51">
        <v>15681294.9</v>
      </c>
    </row>
    <row r="16" spans="1:14" s="5" customFormat="1" ht="30" customHeight="1">
      <c r="A16" s="9"/>
      <c r="B16" s="26" t="s">
        <v>144</v>
      </c>
      <c r="C16" s="26" t="s">
        <v>145</v>
      </c>
      <c r="D16" s="48">
        <v>0.32</v>
      </c>
      <c r="E16" s="48">
        <v>0.32</v>
      </c>
      <c r="F16" s="48">
        <v>0.32</v>
      </c>
      <c r="G16" s="48">
        <v>0.32</v>
      </c>
      <c r="H16" s="48">
        <v>0.32</v>
      </c>
      <c r="I16" s="48">
        <v>0.32</v>
      </c>
      <c r="J16" s="48">
        <v>0.32</v>
      </c>
      <c r="K16" s="49">
        <v>0</v>
      </c>
      <c r="L16" s="50">
        <v>34</v>
      </c>
      <c r="M16" s="51">
        <v>113800440</v>
      </c>
      <c r="N16" s="51">
        <v>36416140.8</v>
      </c>
    </row>
    <row r="17" spans="1:14" s="5" customFormat="1" ht="30" customHeight="1">
      <c r="A17" s="9"/>
      <c r="B17" s="47" t="s">
        <v>125</v>
      </c>
      <c r="C17" s="47" t="s">
        <v>126</v>
      </c>
      <c r="D17" s="48">
        <v>0.26</v>
      </c>
      <c r="E17" s="48">
        <v>0.27</v>
      </c>
      <c r="F17" s="48">
        <v>0.26</v>
      </c>
      <c r="G17" s="48">
        <v>0.26</v>
      </c>
      <c r="H17" s="48">
        <v>0.26</v>
      </c>
      <c r="I17" s="48">
        <v>0.26</v>
      </c>
      <c r="J17" s="48">
        <v>0.26</v>
      </c>
      <c r="K17" s="49">
        <v>0</v>
      </c>
      <c r="L17" s="50">
        <v>43</v>
      </c>
      <c r="M17" s="51">
        <v>817193943</v>
      </c>
      <c r="N17" s="51">
        <v>212500925.18</v>
      </c>
    </row>
    <row r="18" spans="1:14" s="5" customFormat="1" ht="30" customHeight="1">
      <c r="A18" s="9"/>
      <c r="B18" s="47" t="s">
        <v>100</v>
      </c>
      <c r="C18" s="47" t="s">
        <v>101</v>
      </c>
      <c r="D18" s="48">
        <v>1.03</v>
      </c>
      <c r="E18" s="48">
        <v>1.03</v>
      </c>
      <c r="F18" s="48">
        <v>0.99</v>
      </c>
      <c r="G18" s="48">
        <v>1.01</v>
      </c>
      <c r="H18" s="48">
        <v>1.04</v>
      </c>
      <c r="I18" s="48">
        <v>0.99</v>
      </c>
      <c r="J18" s="48">
        <v>1.04</v>
      </c>
      <c r="K18" s="49">
        <v>-4.81</v>
      </c>
      <c r="L18" s="50">
        <v>28</v>
      </c>
      <c r="M18" s="51">
        <v>38565000</v>
      </c>
      <c r="N18" s="51">
        <v>38761000</v>
      </c>
    </row>
    <row r="19" spans="1:14" s="5" customFormat="1" ht="30" customHeight="1">
      <c r="A19" s="9"/>
      <c r="B19" s="47" t="s">
        <v>205</v>
      </c>
      <c r="C19" s="47" t="s">
        <v>206</v>
      </c>
      <c r="D19" s="48">
        <v>0.78</v>
      </c>
      <c r="E19" s="48">
        <v>0.78</v>
      </c>
      <c r="F19" s="48">
        <v>0.77</v>
      </c>
      <c r="G19" s="48">
        <v>0.77</v>
      </c>
      <c r="H19" s="48">
        <v>0.79</v>
      </c>
      <c r="I19" s="48">
        <v>0.77</v>
      </c>
      <c r="J19" s="48">
        <v>0.78</v>
      </c>
      <c r="K19" s="49">
        <v>-1.28</v>
      </c>
      <c r="L19" s="50">
        <v>17</v>
      </c>
      <c r="M19" s="51">
        <v>13150000</v>
      </c>
      <c r="N19" s="51">
        <v>10163964.85</v>
      </c>
    </row>
    <row r="20" spans="1:14" s="5" customFormat="1" ht="30" customHeight="1">
      <c r="A20" s="9"/>
      <c r="B20" s="47" t="s">
        <v>92</v>
      </c>
      <c r="C20" s="47" t="s">
        <v>93</v>
      </c>
      <c r="D20" s="48">
        <v>0.9</v>
      </c>
      <c r="E20" s="48">
        <v>0.9</v>
      </c>
      <c r="F20" s="48">
        <v>0.9</v>
      </c>
      <c r="G20" s="48">
        <v>0.9</v>
      </c>
      <c r="H20" s="48">
        <v>0.9</v>
      </c>
      <c r="I20" s="48">
        <v>0.9</v>
      </c>
      <c r="J20" s="48">
        <v>0.9</v>
      </c>
      <c r="K20" s="49">
        <v>0</v>
      </c>
      <c r="L20" s="50">
        <v>6</v>
      </c>
      <c r="M20" s="51">
        <v>176152112</v>
      </c>
      <c r="N20" s="51">
        <v>158536900.8</v>
      </c>
    </row>
    <row r="21" spans="1:14" s="5" customFormat="1" ht="30" customHeight="1">
      <c r="A21" s="9"/>
      <c r="B21" s="47" t="s">
        <v>82</v>
      </c>
      <c r="C21" s="47" t="s">
        <v>83</v>
      </c>
      <c r="D21" s="48">
        <v>0.23</v>
      </c>
      <c r="E21" s="48">
        <v>0.23</v>
      </c>
      <c r="F21" s="48">
        <v>0.23</v>
      </c>
      <c r="G21" s="48">
        <v>0.23</v>
      </c>
      <c r="H21" s="48">
        <v>0.23</v>
      </c>
      <c r="I21" s="48">
        <v>0.23</v>
      </c>
      <c r="J21" s="48">
        <v>0.23</v>
      </c>
      <c r="K21" s="49">
        <v>0</v>
      </c>
      <c r="L21" s="50">
        <v>1</v>
      </c>
      <c r="M21" s="51">
        <v>75000</v>
      </c>
      <c r="N21" s="51">
        <v>17250</v>
      </c>
    </row>
    <row r="22" spans="1:14" s="5" customFormat="1" ht="30" customHeight="1">
      <c r="A22" s="9"/>
      <c r="B22" s="54" t="s">
        <v>80</v>
      </c>
      <c r="C22" s="54" t="s">
        <v>81</v>
      </c>
      <c r="D22" s="48">
        <v>0.35</v>
      </c>
      <c r="E22" s="48">
        <v>0.35</v>
      </c>
      <c r="F22" s="48">
        <v>0.35</v>
      </c>
      <c r="G22" s="48">
        <v>0.35</v>
      </c>
      <c r="H22" s="48">
        <v>0.38</v>
      </c>
      <c r="I22" s="48">
        <v>0.35</v>
      </c>
      <c r="J22" s="48">
        <v>0.38</v>
      </c>
      <c r="K22" s="49">
        <v>-7.89</v>
      </c>
      <c r="L22" s="50">
        <v>3</v>
      </c>
      <c r="M22" s="51">
        <v>2000000</v>
      </c>
      <c r="N22" s="51">
        <v>700000</v>
      </c>
    </row>
    <row r="23" spans="1:14" s="5" customFormat="1" ht="30" customHeight="1">
      <c r="A23" s="9"/>
      <c r="B23" s="96" t="s">
        <v>24</v>
      </c>
      <c r="C23" s="97"/>
      <c r="D23" s="93"/>
      <c r="E23" s="94"/>
      <c r="F23" s="94"/>
      <c r="G23" s="94"/>
      <c r="H23" s="94"/>
      <c r="I23" s="94"/>
      <c r="J23" s="94"/>
      <c r="K23" s="95"/>
      <c r="L23" s="50">
        <f>SUM(L12:L22)</f>
        <v>180</v>
      </c>
      <c r="M23" s="51">
        <f>SUM(M12:M22)</f>
        <v>1414134063</v>
      </c>
      <c r="N23" s="51">
        <f>SUM(N12:N22)</f>
        <v>554418057.25</v>
      </c>
    </row>
    <row r="24" spans="1:14" s="5" customFormat="1" ht="33.75" customHeight="1">
      <c r="A24" s="9"/>
      <c r="B24" s="91" t="s">
        <v>180</v>
      </c>
      <c r="C24" s="92"/>
      <c r="D24" s="92"/>
      <c r="E24" s="92"/>
      <c r="F24" s="92"/>
      <c r="G24" s="92"/>
      <c r="H24" s="92"/>
      <c r="I24" s="92"/>
      <c r="J24" s="92"/>
      <c r="K24" s="92"/>
      <c r="L24" s="92"/>
      <c r="M24" s="92"/>
      <c r="N24" s="92"/>
    </row>
    <row r="25" spans="1:14" s="5" customFormat="1" ht="30" customHeight="1">
      <c r="A25" s="9"/>
      <c r="B25" s="47" t="s">
        <v>234</v>
      </c>
      <c r="C25" s="47" t="s">
        <v>235</v>
      </c>
      <c r="D25" s="48">
        <v>5.35</v>
      </c>
      <c r="E25" s="48">
        <v>5.35</v>
      </c>
      <c r="F25" s="48">
        <v>5.19</v>
      </c>
      <c r="G25" s="48">
        <v>5.24</v>
      </c>
      <c r="H25" s="48">
        <v>5.73</v>
      </c>
      <c r="I25" s="48">
        <v>5.19</v>
      </c>
      <c r="J25" s="48">
        <v>5.76</v>
      </c>
      <c r="K25" s="49">
        <v>-9.9</v>
      </c>
      <c r="L25" s="50">
        <v>13</v>
      </c>
      <c r="M25" s="51">
        <v>1266901</v>
      </c>
      <c r="N25" s="51">
        <v>6637797.08</v>
      </c>
    </row>
    <row r="26" spans="1:14" s="5" customFormat="1" ht="29.25" customHeight="1">
      <c r="A26" s="9"/>
      <c r="B26" s="96" t="s">
        <v>240</v>
      </c>
      <c r="C26" s="97"/>
      <c r="D26" s="93"/>
      <c r="E26" s="94"/>
      <c r="F26" s="94"/>
      <c r="G26" s="94"/>
      <c r="H26" s="94"/>
      <c r="I26" s="94"/>
      <c r="J26" s="94"/>
      <c r="K26" s="95"/>
      <c r="L26" s="50">
        <v>13</v>
      </c>
      <c r="M26" s="51">
        <v>1266901</v>
      </c>
      <c r="N26" s="51">
        <v>6637797.08</v>
      </c>
    </row>
    <row r="27" spans="1:14" s="5" customFormat="1" ht="30" customHeight="1">
      <c r="A27" s="9"/>
      <c r="B27" s="91" t="s">
        <v>42</v>
      </c>
      <c r="C27" s="92"/>
      <c r="D27" s="92"/>
      <c r="E27" s="92"/>
      <c r="F27" s="92"/>
      <c r="G27" s="92"/>
      <c r="H27" s="92"/>
      <c r="I27" s="92"/>
      <c r="J27" s="92"/>
      <c r="K27" s="92"/>
      <c r="L27" s="92"/>
      <c r="M27" s="92"/>
      <c r="N27" s="92"/>
    </row>
    <row r="28" spans="1:14" s="5" customFormat="1" ht="30" customHeight="1">
      <c r="A28" s="9"/>
      <c r="B28" s="26" t="s">
        <v>123</v>
      </c>
      <c r="C28" s="26" t="s">
        <v>124</v>
      </c>
      <c r="D28" s="48">
        <v>0.51</v>
      </c>
      <c r="E28" s="48">
        <v>0.51</v>
      </c>
      <c r="F28" s="48">
        <v>0.51</v>
      </c>
      <c r="G28" s="48">
        <v>0.51</v>
      </c>
      <c r="H28" s="48">
        <v>0.52</v>
      </c>
      <c r="I28" s="48">
        <v>0.51</v>
      </c>
      <c r="J28" s="48">
        <v>0.52</v>
      </c>
      <c r="K28" s="49">
        <v>-1.92</v>
      </c>
      <c r="L28" s="50">
        <v>2</v>
      </c>
      <c r="M28" s="51">
        <v>2560000</v>
      </c>
      <c r="N28" s="51">
        <v>1305600</v>
      </c>
    </row>
    <row r="29" spans="1:14" s="5" customFormat="1" ht="30" customHeight="1">
      <c r="A29" s="9"/>
      <c r="B29" s="96" t="s">
        <v>261</v>
      </c>
      <c r="C29" s="97"/>
      <c r="D29" s="93"/>
      <c r="E29" s="94"/>
      <c r="F29" s="94"/>
      <c r="G29" s="94"/>
      <c r="H29" s="94"/>
      <c r="I29" s="94"/>
      <c r="J29" s="94"/>
      <c r="K29" s="95"/>
      <c r="L29" s="50">
        <v>2</v>
      </c>
      <c r="M29" s="51">
        <v>2560000</v>
      </c>
      <c r="N29" s="51">
        <v>1305600</v>
      </c>
    </row>
    <row r="30" spans="1:14" s="5" customFormat="1" ht="23.25" customHeight="1">
      <c r="A30" s="9"/>
      <c r="B30" s="100" t="s">
        <v>25</v>
      </c>
      <c r="C30" s="101"/>
      <c r="D30" s="101"/>
      <c r="E30" s="101"/>
      <c r="F30" s="101"/>
      <c r="G30" s="101"/>
      <c r="H30" s="101"/>
      <c r="I30" s="101"/>
      <c r="J30" s="101"/>
      <c r="K30" s="101"/>
      <c r="L30" s="101"/>
      <c r="M30" s="101"/>
      <c r="N30" s="91"/>
    </row>
    <row r="31" spans="1:14" s="5" customFormat="1" ht="30" customHeight="1">
      <c r="A31" s="9"/>
      <c r="B31" s="26" t="s">
        <v>213</v>
      </c>
      <c r="C31" s="26" t="s">
        <v>214</v>
      </c>
      <c r="D31" s="48">
        <v>5.9</v>
      </c>
      <c r="E31" s="48">
        <v>5.9</v>
      </c>
      <c r="F31" s="48">
        <v>5.7</v>
      </c>
      <c r="G31" s="48">
        <v>5.76</v>
      </c>
      <c r="H31" s="48">
        <v>5.93</v>
      </c>
      <c r="I31" s="48">
        <v>5.7</v>
      </c>
      <c r="J31" s="48">
        <v>5.92</v>
      </c>
      <c r="K31" s="49">
        <v>-3.72</v>
      </c>
      <c r="L31" s="50">
        <v>10</v>
      </c>
      <c r="M31" s="51">
        <v>1325000</v>
      </c>
      <c r="N31" s="51">
        <v>7628750</v>
      </c>
    </row>
    <row r="32" spans="1:14" s="5" customFormat="1" ht="30" customHeight="1">
      <c r="A32" s="9"/>
      <c r="B32" s="26" t="s">
        <v>112</v>
      </c>
      <c r="C32" s="26" t="s">
        <v>113</v>
      </c>
      <c r="D32" s="48">
        <v>2.09</v>
      </c>
      <c r="E32" s="48">
        <v>2.09</v>
      </c>
      <c r="F32" s="48">
        <v>2.05</v>
      </c>
      <c r="G32" s="48">
        <v>2.06</v>
      </c>
      <c r="H32" s="48">
        <v>2.07</v>
      </c>
      <c r="I32" s="48">
        <v>2.05</v>
      </c>
      <c r="J32" s="48">
        <v>2.09</v>
      </c>
      <c r="K32" s="49">
        <v>-1.91</v>
      </c>
      <c r="L32" s="50">
        <v>25</v>
      </c>
      <c r="M32" s="51">
        <v>1935005</v>
      </c>
      <c r="N32" s="51">
        <v>3989360.4</v>
      </c>
    </row>
    <row r="33" spans="1:14" s="5" customFormat="1" ht="25.5" customHeight="1">
      <c r="A33" s="9"/>
      <c r="B33" s="96" t="s">
        <v>26</v>
      </c>
      <c r="C33" s="97"/>
      <c r="D33" s="93"/>
      <c r="E33" s="94"/>
      <c r="F33" s="94"/>
      <c r="G33" s="94"/>
      <c r="H33" s="94"/>
      <c r="I33" s="94"/>
      <c r="J33" s="94"/>
      <c r="K33" s="95"/>
      <c r="L33" s="50">
        <f>SUM(L31:L32)</f>
        <v>35</v>
      </c>
      <c r="M33" s="51">
        <f>SUM(M31:M32)</f>
        <v>3260005</v>
      </c>
      <c r="N33" s="51">
        <f>SUM(N31:N32)</f>
        <v>11618110.4</v>
      </c>
    </row>
    <row r="34" spans="1:14" s="5" customFormat="1" ht="24.75" customHeight="1">
      <c r="A34" s="9"/>
      <c r="B34" s="91" t="s">
        <v>28</v>
      </c>
      <c r="C34" s="92"/>
      <c r="D34" s="92"/>
      <c r="E34" s="92"/>
      <c r="F34" s="92"/>
      <c r="G34" s="92"/>
      <c r="H34" s="92"/>
      <c r="I34" s="92"/>
      <c r="J34" s="92"/>
      <c r="K34" s="92"/>
      <c r="L34" s="92"/>
      <c r="M34" s="92"/>
      <c r="N34" s="92"/>
    </row>
    <row r="35" spans="1:14" s="5" customFormat="1" ht="24.75" customHeight="1">
      <c r="A35" s="18"/>
      <c r="B35" s="26" t="s">
        <v>116</v>
      </c>
      <c r="C35" s="26" t="s">
        <v>115</v>
      </c>
      <c r="D35" s="48">
        <v>0.28</v>
      </c>
      <c r="E35" s="48">
        <v>0.28</v>
      </c>
      <c r="F35" s="48">
        <v>0.28</v>
      </c>
      <c r="G35" s="48">
        <v>0.28</v>
      </c>
      <c r="H35" s="48">
        <v>0.28</v>
      </c>
      <c r="I35" s="48">
        <v>0.28</v>
      </c>
      <c r="J35" s="48">
        <v>0.28</v>
      </c>
      <c r="K35" s="49">
        <v>0</v>
      </c>
      <c r="L35" s="50">
        <v>2</v>
      </c>
      <c r="M35" s="51">
        <v>4000000</v>
      </c>
      <c r="N35" s="51">
        <v>1120000</v>
      </c>
    </row>
    <row r="36" spans="1:14" s="5" customFormat="1" ht="24.75" customHeight="1">
      <c r="A36" s="18"/>
      <c r="B36" s="26" t="s">
        <v>66</v>
      </c>
      <c r="C36" s="26" t="s">
        <v>67</v>
      </c>
      <c r="D36" s="48">
        <v>4.6</v>
      </c>
      <c r="E36" s="48">
        <v>4.6</v>
      </c>
      <c r="F36" s="48">
        <v>4.6</v>
      </c>
      <c r="G36" s="48">
        <v>4.6</v>
      </c>
      <c r="H36" s="48">
        <v>4.74</v>
      </c>
      <c r="I36" s="48">
        <v>4.6</v>
      </c>
      <c r="J36" s="48">
        <v>4.75</v>
      </c>
      <c r="K36" s="49">
        <v>-3.16</v>
      </c>
      <c r="L36" s="50">
        <v>1</v>
      </c>
      <c r="M36" s="51">
        <v>100000</v>
      </c>
      <c r="N36" s="51">
        <v>460000</v>
      </c>
    </row>
    <row r="37" spans="1:14" s="5" customFormat="1" ht="24.75" customHeight="1">
      <c r="A37" s="18"/>
      <c r="B37" s="26" t="s">
        <v>43</v>
      </c>
      <c r="C37" s="26" t="s">
        <v>44</v>
      </c>
      <c r="D37" s="48">
        <v>0.63</v>
      </c>
      <c r="E37" s="48">
        <v>0.63</v>
      </c>
      <c r="F37" s="48">
        <v>0.62</v>
      </c>
      <c r="G37" s="48">
        <v>0.63</v>
      </c>
      <c r="H37" s="48">
        <v>0.63</v>
      </c>
      <c r="I37" s="48">
        <v>0.62</v>
      </c>
      <c r="J37" s="48">
        <v>0.63</v>
      </c>
      <c r="K37" s="49">
        <v>-1.59</v>
      </c>
      <c r="L37" s="50">
        <v>24</v>
      </c>
      <c r="M37" s="51">
        <v>20050000</v>
      </c>
      <c r="N37" s="51">
        <v>12559000</v>
      </c>
    </row>
    <row r="38" spans="1:14" s="5" customFormat="1" ht="30.75" customHeight="1">
      <c r="A38" s="18"/>
      <c r="B38" s="26" t="s">
        <v>150</v>
      </c>
      <c r="C38" s="26" t="s">
        <v>151</v>
      </c>
      <c r="D38" s="48">
        <v>3.03</v>
      </c>
      <c r="E38" s="48">
        <v>3.03</v>
      </c>
      <c r="F38" s="48">
        <v>3.02</v>
      </c>
      <c r="G38" s="48">
        <v>3.03</v>
      </c>
      <c r="H38" s="48">
        <v>3.01</v>
      </c>
      <c r="I38" s="48">
        <v>3.02</v>
      </c>
      <c r="J38" s="48">
        <v>3.01</v>
      </c>
      <c r="K38" s="49">
        <v>0.33</v>
      </c>
      <c r="L38" s="50">
        <v>13</v>
      </c>
      <c r="M38" s="51">
        <v>1373010</v>
      </c>
      <c r="N38" s="51">
        <v>4157120.3</v>
      </c>
    </row>
    <row r="39" spans="1:14" s="5" customFormat="1" ht="30.75" customHeight="1">
      <c r="A39" s="18"/>
      <c r="B39" s="26" t="s">
        <v>274</v>
      </c>
      <c r="C39" s="26" t="s">
        <v>218</v>
      </c>
      <c r="D39" s="48">
        <v>0.39</v>
      </c>
      <c r="E39" s="48">
        <v>0.39</v>
      </c>
      <c r="F39" s="48">
        <v>0.39</v>
      </c>
      <c r="G39" s="48">
        <v>0.39</v>
      </c>
      <c r="H39" s="48">
        <v>0.39</v>
      </c>
      <c r="I39" s="48">
        <v>0.39</v>
      </c>
      <c r="J39" s="48">
        <v>0.39</v>
      </c>
      <c r="K39" s="49">
        <v>0</v>
      </c>
      <c r="L39" s="50">
        <v>6</v>
      </c>
      <c r="M39" s="51">
        <v>8296859</v>
      </c>
      <c r="N39" s="51">
        <v>3235775.01</v>
      </c>
    </row>
    <row r="40" spans="1:14" s="5" customFormat="1" ht="21" customHeight="1">
      <c r="A40" s="9"/>
      <c r="B40" s="96" t="s">
        <v>27</v>
      </c>
      <c r="C40" s="97"/>
      <c r="D40" s="88"/>
      <c r="E40" s="89"/>
      <c r="F40" s="89"/>
      <c r="G40" s="89"/>
      <c r="H40" s="89"/>
      <c r="I40" s="89"/>
      <c r="J40" s="89"/>
      <c r="K40" s="90"/>
      <c r="L40" s="28">
        <f>SUM(L35:L39)</f>
        <v>46</v>
      </c>
      <c r="M40" s="29">
        <f>SUM(M35:M39)</f>
        <v>33819869</v>
      </c>
      <c r="N40" s="29">
        <f>SUM(N35:N39)</f>
        <v>21531895.310000002</v>
      </c>
    </row>
    <row r="41" spans="1:14" s="5" customFormat="1" ht="26.25" customHeight="1">
      <c r="A41" s="9"/>
      <c r="B41" s="91" t="s">
        <v>29</v>
      </c>
      <c r="C41" s="92"/>
      <c r="D41" s="92"/>
      <c r="E41" s="92"/>
      <c r="F41" s="92"/>
      <c r="G41" s="92"/>
      <c r="H41" s="92"/>
      <c r="I41" s="92"/>
      <c r="J41" s="92"/>
      <c r="K41" s="92"/>
      <c r="L41" s="92"/>
      <c r="M41" s="92"/>
      <c r="N41" s="92"/>
    </row>
    <row r="42" spans="1:14" s="5" customFormat="1" ht="26.25" customHeight="1">
      <c r="A42" s="18"/>
      <c r="B42" s="26" t="s">
        <v>59</v>
      </c>
      <c r="C42" s="26" t="s">
        <v>60</v>
      </c>
      <c r="D42" s="48">
        <v>9</v>
      </c>
      <c r="E42" s="48">
        <v>9</v>
      </c>
      <c r="F42" s="48">
        <v>9</v>
      </c>
      <c r="G42" s="48">
        <v>9</v>
      </c>
      <c r="H42" s="48">
        <v>9</v>
      </c>
      <c r="I42" s="48">
        <v>9</v>
      </c>
      <c r="J42" s="48">
        <v>9</v>
      </c>
      <c r="K42" s="49">
        <v>0</v>
      </c>
      <c r="L42" s="50">
        <v>2</v>
      </c>
      <c r="M42" s="51">
        <v>60000</v>
      </c>
      <c r="N42" s="51">
        <v>540000</v>
      </c>
    </row>
    <row r="43" spans="1:14" s="5" customFormat="1" ht="26.25" customHeight="1">
      <c r="A43" s="18"/>
      <c r="B43" s="26" t="s">
        <v>228</v>
      </c>
      <c r="C43" s="26" t="s">
        <v>229</v>
      </c>
      <c r="D43" s="48">
        <v>11.6</v>
      </c>
      <c r="E43" s="48">
        <v>12.05</v>
      </c>
      <c r="F43" s="48">
        <v>11.6</v>
      </c>
      <c r="G43" s="48">
        <v>11.85</v>
      </c>
      <c r="H43" s="48">
        <v>11.6</v>
      </c>
      <c r="I43" s="48">
        <v>11.95</v>
      </c>
      <c r="J43" s="48">
        <v>11.6</v>
      </c>
      <c r="K43" s="49">
        <v>3.02</v>
      </c>
      <c r="L43" s="50">
        <v>28</v>
      </c>
      <c r="M43" s="51">
        <v>2066000</v>
      </c>
      <c r="N43" s="51">
        <v>24474646.67</v>
      </c>
    </row>
    <row r="44" spans="1:14" s="5" customFormat="1" ht="26.25" customHeight="1">
      <c r="A44" s="18"/>
      <c r="B44" s="26" t="s">
        <v>70</v>
      </c>
      <c r="C44" s="26" t="s">
        <v>71</v>
      </c>
      <c r="D44" s="48">
        <v>1.55</v>
      </c>
      <c r="E44" s="48">
        <v>1.6</v>
      </c>
      <c r="F44" s="48">
        <v>1.55</v>
      </c>
      <c r="G44" s="48">
        <v>1.57</v>
      </c>
      <c r="H44" s="48">
        <v>1.5</v>
      </c>
      <c r="I44" s="48">
        <v>1.6</v>
      </c>
      <c r="J44" s="48">
        <v>1.5</v>
      </c>
      <c r="K44" s="49">
        <v>6.67</v>
      </c>
      <c r="L44" s="50">
        <v>5</v>
      </c>
      <c r="M44" s="51">
        <v>3600000</v>
      </c>
      <c r="N44" s="51">
        <v>5640000</v>
      </c>
    </row>
    <row r="45" spans="1:14" s="5" customFormat="1" ht="26.25" customHeight="1">
      <c r="A45" s="18"/>
      <c r="B45" s="26" t="s">
        <v>137</v>
      </c>
      <c r="C45" s="26" t="s">
        <v>136</v>
      </c>
      <c r="D45" s="48">
        <v>8.59</v>
      </c>
      <c r="E45" s="48">
        <v>8.59</v>
      </c>
      <c r="F45" s="48">
        <v>8.59</v>
      </c>
      <c r="G45" s="48">
        <v>8.59</v>
      </c>
      <c r="H45" s="48">
        <v>8.6</v>
      </c>
      <c r="I45" s="48">
        <v>8.59</v>
      </c>
      <c r="J45" s="48">
        <v>8.6</v>
      </c>
      <c r="K45" s="49">
        <v>-0.12</v>
      </c>
      <c r="L45" s="50">
        <v>3</v>
      </c>
      <c r="M45" s="51">
        <v>95000</v>
      </c>
      <c r="N45" s="51">
        <v>816050</v>
      </c>
    </row>
    <row r="46" spans="1:14" s="5" customFormat="1" ht="30" customHeight="1">
      <c r="A46" s="18"/>
      <c r="B46" s="96" t="s">
        <v>204</v>
      </c>
      <c r="C46" s="97"/>
      <c r="D46" s="88"/>
      <c r="E46" s="89"/>
      <c r="F46" s="89"/>
      <c r="G46" s="89"/>
      <c r="H46" s="89"/>
      <c r="I46" s="89"/>
      <c r="J46" s="89"/>
      <c r="K46" s="90"/>
      <c r="L46" s="28">
        <f>SUM(L42:L45)</f>
        <v>38</v>
      </c>
      <c r="M46" s="29">
        <f>SUM(M42:M45)</f>
        <v>5821000</v>
      </c>
      <c r="N46" s="29">
        <f>SUM(N42:N45)</f>
        <v>31470696.67</v>
      </c>
    </row>
    <row r="47" spans="1:14" s="5" customFormat="1" ht="30.75" customHeight="1">
      <c r="A47" s="18"/>
      <c r="B47" s="92" t="s">
        <v>35</v>
      </c>
      <c r="C47" s="92"/>
      <c r="D47" s="92"/>
      <c r="E47" s="92"/>
      <c r="F47" s="92"/>
      <c r="G47" s="92"/>
      <c r="H47" s="92"/>
      <c r="I47" s="92"/>
      <c r="J47" s="92"/>
      <c r="K47" s="92"/>
      <c r="L47" s="92"/>
      <c r="M47" s="92"/>
      <c r="N47" s="92"/>
    </row>
    <row r="48" spans="1:14" s="5" customFormat="1" ht="30.75" customHeight="1">
      <c r="A48" s="18"/>
      <c r="B48" s="26" t="s">
        <v>73</v>
      </c>
      <c r="C48" s="26" t="s">
        <v>74</v>
      </c>
      <c r="D48" s="48">
        <v>2.75</v>
      </c>
      <c r="E48" s="48">
        <v>2.75</v>
      </c>
      <c r="F48" s="48">
        <v>2.75</v>
      </c>
      <c r="G48" s="48">
        <v>2.75</v>
      </c>
      <c r="H48" s="48">
        <v>2.76</v>
      </c>
      <c r="I48" s="48">
        <v>2.75</v>
      </c>
      <c r="J48" s="48">
        <v>2.78</v>
      </c>
      <c r="K48" s="49">
        <v>-1.08</v>
      </c>
      <c r="L48" s="50">
        <v>5</v>
      </c>
      <c r="M48" s="51">
        <v>1120000</v>
      </c>
      <c r="N48" s="51">
        <v>3080000</v>
      </c>
    </row>
    <row r="49" spans="1:14" s="5" customFormat="1" ht="35.25" customHeight="1">
      <c r="A49" s="18"/>
      <c r="B49" s="96" t="s">
        <v>181</v>
      </c>
      <c r="C49" s="97"/>
      <c r="D49" s="88"/>
      <c r="E49" s="89"/>
      <c r="F49" s="89"/>
      <c r="G49" s="89"/>
      <c r="H49" s="89"/>
      <c r="I49" s="89"/>
      <c r="J49" s="89"/>
      <c r="K49" s="90"/>
      <c r="L49" s="28">
        <v>5</v>
      </c>
      <c r="M49" s="29">
        <v>1120000</v>
      </c>
      <c r="N49" s="29">
        <v>3080000</v>
      </c>
    </row>
    <row r="50" spans="1:14" s="5" customFormat="1" ht="30.75" customHeight="1">
      <c r="A50" s="18"/>
      <c r="B50" s="86" t="s">
        <v>54</v>
      </c>
      <c r="C50" s="87"/>
      <c r="D50" s="88"/>
      <c r="E50" s="89"/>
      <c r="F50" s="89"/>
      <c r="G50" s="89"/>
      <c r="H50" s="89"/>
      <c r="I50" s="89"/>
      <c r="J50" s="89"/>
      <c r="K50" s="90"/>
      <c r="L50" s="28">
        <f>L49+L46+L40+L33+L26+L29+L23</f>
        <v>319</v>
      </c>
      <c r="M50" s="29">
        <f>M49+M46+M40+M33+M26+M29+M23</f>
        <v>1461981838</v>
      </c>
      <c r="N50" s="29">
        <f>N49+N46+N40+N33+N26+N29+N23</f>
        <v>630062156.71</v>
      </c>
    </row>
    <row r="51" spans="5:14" s="5" customFormat="1" ht="35.25" customHeight="1">
      <c r="E51" s="85" t="s">
        <v>263</v>
      </c>
      <c r="F51" s="85"/>
      <c r="G51" s="85"/>
      <c r="H51" s="85"/>
      <c r="I51" s="85"/>
      <c r="J51" s="85"/>
      <c r="K51" s="85"/>
      <c r="N51" s="3"/>
    </row>
    <row r="52" spans="1:14" s="5" customFormat="1" ht="35.25" customHeight="1">
      <c r="A52" s="9"/>
      <c r="B52" s="71" t="s">
        <v>12</v>
      </c>
      <c r="C52" s="72" t="s">
        <v>13</v>
      </c>
      <c r="D52" s="72" t="s">
        <v>14</v>
      </c>
      <c r="E52" s="72" t="s">
        <v>15</v>
      </c>
      <c r="F52" s="72" t="s">
        <v>16</v>
      </c>
      <c r="G52" s="72" t="s">
        <v>17</v>
      </c>
      <c r="H52" s="72" t="s">
        <v>18</v>
      </c>
      <c r="I52" s="72" t="s">
        <v>233</v>
      </c>
      <c r="J52" s="72" t="s">
        <v>19</v>
      </c>
      <c r="K52" s="72" t="s">
        <v>20</v>
      </c>
      <c r="L52" s="72" t="s">
        <v>4</v>
      </c>
      <c r="M52" s="72" t="s">
        <v>21</v>
      </c>
      <c r="N52" s="72" t="s">
        <v>22</v>
      </c>
    </row>
    <row r="53" spans="1:14" s="5" customFormat="1" ht="30.75" customHeight="1">
      <c r="A53" s="9"/>
      <c r="B53" s="98" t="s">
        <v>29</v>
      </c>
      <c r="C53" s="99"/>
      <c r="D53" s="99"/>
      <c r="E53" s="99"/>
      <c r="F53" s="99"/>
      <c r="G53" s="99"/>
      <c r="H53" s="99"/>
      <c r="I53" s="99"/>
      <c r="J53" s="99"/>
      <c r="K53" s="99"/>
      <c r="L53" s="99"/>
      <c r="M53" s="99"/>
      <c r="N53" s="99"/>
    </row>
    <row r="54" spans="1:14" s="5" customFormat="1" ht="30.75" customHeight="1">
      <c r="A54" s="9"/>
      <c r="B54" s="26" t="s">
        <v>132</v>
      </c>
      <c r="C54" s="26" t="s">
        <v>133</v>
      </c>
      <c r="D54" s="48">
        <v>5.2</v>
      </c>
      <c r="E54" s="48">
        <v>5.2</v>
      </c>
      <c r="F54" s="48">
        <v>5.2</v>
      </c>
      <c r="G54" s="48">
        <v>5.2</v>
      </c>
      <c r="H54" s="48">
        <v>5.2</v>
      </c>
      <c r="I54" s="48">
        <v>5.2</v>
      </c>
      <c r="J54" s="48">
        <v>5.2</v>
      </c>
      <c r="K54" s="49">
        <v>0</v>
      </c>
      <c r="L54" s="50">
        <v>8</v>
      </c>
      <c r="M54" s="51">
        <v>134872</v>
      </c>
      <c r="N54" s="51">
        <v>701334.4</v>
      </c>
    </row>
    <row r="55" spans="1:14" s="5" customFormat="1" ht="30.75" customHeight="1">
      <c r="A55" s="9"/>
      <c r="B55" s="96" t="s">
        <v>24</v>
      </c>
      <c r="C55" s="97"/>
      <c r="D55" s="88"/>
      <c r="E55" s="89"/>
      <c r="F55" s="89"/>
      <c r="G55" s="89"/>
      <c r="H55" s="89"/>
      <c r="I55" s="89"/>
      <c r="J55" s="89"/>
      <c r="K55" s="90"/>
      <c r="L55" s="28">
        <v>8</v>
      </c>
      <c r="M55" s="29">
        <v>134872</v>
      </c>
      <c r="N55" s="29">
        <v>701334.4</v>
      </c>
    </row>
    <row r="56" spans="1:14" s="5" customFormat="1" ht="30.75" customHeight="1">
      <c r="A56" s="18"/>
      <c r="B56" s="86" t="s">
        <v>262</v>
      </c>
      <c r="C56" s="87"/>
      <c r="D56" s="88"/>
      <c r="E56" s="89"/>
      <c r="F56" s="89"/>
      <c r="G56" s="89"/>
      <c r="H56" s="89"/>
      <c r="I56" s="89"/>
      <c r="J56" s="89"/>
      <c r="K56" s="90"/>
      <c r="L56" s="28">
        <f>L55+L50</f>
        <v>327</v>
      </c>
      <c r="M56" s="29">
        <f>M55+M50</f>
        <v>1462116710</v>
      </c>
      <c r="N56" s="29">
        <f>N55+N50</f>
        <v>630763491.11</v>
      </c>
    </row>
    <row r="57" spans="2:14" s="5" customFormat="1" ht="30.75" customHeight="1">
      <c r="B57" s="107" t="s">
        <v>264</v>
      </c>
      <c r="C57" s="108"/>
      <c r="D57" s="108"/>
      <c r="E57" s="108"/>
      <c r="F57" s="108"/>
      <c r="G57" s="108"/>
      <c r="H57" s="108"/>
      <c r="I57" s="108"/>
      <c r="J57" s="108"/>
      <c r="K57" s="108"/>
      <c r="L57" s="108"/>
      <c r="M57" s="108"/>
      <c r="N57" s="109"/>
    </row>
    <row r="58" spans="2:14" s="5" customFormat="1" ht="35.25" customHeight="1">
      <c r="B58" s="110" t="s">
        <v>248</v>
      </c>
      <c r="C58" s="111"/>
      <c r="D58" s="112" t="s">
        <v>249</v>
      </c>
      <c r="E58" s="113"/>
      <c r="F58" s="113"/>
      <c r="G58" s="113"/>
      <c r="H58" s="113"/>
      <c r="I58" s="113"/>
      <c r="J58" s="113"/>
      <c r="K58" s="113"/>
      <c r="L58" s="113"/>
      <c r="M58" s="113"/>
      <c r="N58" s="114"/>
    </row>
    <row r="59" spans="1:14" s="5" customFormat="1" ht="29.25" customHeight="1">
      <c r="A59" s="9"/>
      <c r="B59" s="104" t="s">
        <v>58</v>
      </c>
      <c r="C59" s="105"/>
      <c r="D59" s="105"/>
      <c r="E59" s="105"/>
      <c r="F59" s="105"/>
      <c r="G59" s="105"/>
      <c r="H59" s="105"/>
      <c r="I59" s="105"/>
      <c r="J59" s="105"/>
      <c r="K59" s="105"/>
      <c r="L59" s="105"/>
      <c r="M59" s="105"/>
      <c r="N59" s="106"/>
    </row>
    <row r="60" ht="23.25" customHeight="1"/>
    <row r="61" ht="14.25">
      <c r="N61" s="2"/>
    </row>
    <row r="62" ht="14.25">
      <c r="N62" s="2"/>
    </row>
    <row r="66" ht="14.25">
      <c r="A66"/>
    </row>
    <row r="67" ht="14.25">
      <c r="A67"/>
    </row>
    <row r="68" ht="14.25">
      <c r="A68"/>
    </row>
    <row r="69" ht="14.25">
      <c r="A69"/>
    </row>
    <row r="70" spans="1:13" ht="14.25">
      <c r="A70"/>
      <c r="M70" s="2"/>
    </row>
    <row r="71" spans="1:13" ht="14.25">
      <c r="A71"/>
      <c r="M71" s="2"/>
    </row>
    <row r="72" spans="1:13" ht="14.25">
      <c r="A72"/>
      <c r="M72" s="2"/>
    </row>
    <row r="73" spans="1:13" ht="14.25">
      <c r="A73"/>
      <c r="M73" s="2"/>
    </row>
    <row r="74" spans="1:13" ht="14.25">
      <c r="A74"/>
      <c r="M74" s="2"/>
    </row>
    <row r="75" spans="1:13" ht="14.25">
      <c r="A75"/>
      <c r="M75" s="2"/>
    </row>
    <row r="76" spans="1:13" ht="14.25">
      <c r="A76"/>
      <c r="M76" s="2"/>
    </row>
    <row r="77" ht="14.25">
      <c r="M77" s="2"/>
    </row>
    <row r="78" ht="14.25">
      <c r="M78" s="2"/>
    </row>
    <row r="79" ht="14.25">
      <c r="M79" s="2"/>
    </row>
    <row r="80" ht="14.25">
      <c r="M80" s="2"/>
    </row>
  </sheetData>
  <sheetProtection/>
  <mergeCells count="39">
    <mergeCell ref="B41:N41"/>
    <mergeCell ref="B57:N57"/>
    <mergeCell ref="B26:C26"/>
    <mergeCell ref="B58:C58"/>
    <mergeCell ref="D58:N58"/>
    <mergeCell ref="D33:K33"/>
    <mergeCell ref="B47:N47"/>
    <mergeCell ref="D46:K46"/>
    <mergeCell ref="B49:C49"/>
    <mergeCell ref="B24:N24"/>
    <mergeCell ref="B59:N59"/>
    <mergeCell ref="B46:C46"/>
    <mergeCell ref="D40:K40"/>
    <mergeCell ref="D49:K49"/>
    <mergeCell ref="B55:C55"/>
    <mergeCell ref="D55:K55"/>
    <mergeCell ref="B40:C40"/>
    <mergeCell ref="D50:K50"/>
    <mergeCell ref="B33:C33"/>
    <mergeCell ref="B11:N11"/>
    <mergeCell ref="D26:K26"/>
    <mergeCell ref="B34:N34"/>
    <mergeCell ref="B30:N30"/>
    <mergeCell ref="B50:C50"/>
    <mergeCell ref="B1:E1"/>
    <mergeCell ref="C3:E3"/>
    <mergeCell ref="B23:C23"/>
    <mergeCell ref="D23:K23"/>
    <mergeCell ref="C4:E4"/>
    <mergeCell ref="C5:D5"/>
    <mergeCell ref="C6:D6"/>
    <mergeCell ref="E9:K9"/>
    <mergeCell ref="B56:C56"/>
    <mergeCell ref="D56:K56"/>
    <mergeCell ref="B27:N27"/>
    <mergeCell ref="D29:K29"/>
    <mergeCell ref="B29:C29"/>
    <mergeCell ref="E51:K51"/>
    <mergeCell ref="B53:N53"/>
  </mergeCells>
  <printOptions/>
  <pageMargins left="0" right="0" top="0" bottom="0" header="0" footer="0"/>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B1:F19"/>
  <sheetViews>
    <sheetView rightToLeft="1" zoomScalePageLayoutView="0" workbookViewId="0" topLeftCell="A1">
      <selection activeCell="D5" sqref="D5"/>
    </sheetView>
  </sheetViews>
  <sheetFormatPr defaultColWidth="9.140625" defaultRowHeight="15"/>
  <cols>
    <col min="1" max="1" width="3.7109375" style="5" customWidth="1"/>
    <col min="2" max="2" width="25.28125" style="5" bestFit="1" customWidth="1"/>
    <col min="3" max="3" width="12.421875" style="5" customWidth="1"/>
    <col min="4" max="4" width="11.57421875" style="5" customWidth="1"/>
    <col min="5" max="5" width="16.28125" style="5" customWidth="1"/>
    <col min="6" max="6" width="20.7109375" style="5" customWidth="1"/>
    <col min="7" max="16384" width="9.00390625" style="5" customWidth="1"/>
  </cols>
  <sheetData>
    <row r="1" spans="2:3" ht="27" customHeight="1">
      <c r="B1" s="115" t="s">
        <v>0</v>
      </c>
      <c r="C1" s="115"/>
    </row>
    <row r="2" spans="2:3" ht="18" customHeight="1">
      <c r="B2" s="74" t="s">
        <v>265</v>
      </c>
      <c r="C2" s="74"/>
    </row>
    <row r="3" spans="2:4" ht="21.75" customHeight="1">
      <c r="B3" s="115"/>
      <c r="C3" s="115"/>
      <c r="D3" s="115"/>
    </row>
    <row r="4" spans="2:6" ht="21.75" customHeight="1">
      <c r="B4" s="116" t="s">
        <v>266</v>
      </c>
      <c r="C4" s="116"/>
      <c r="D4" s="116"/>
      <c r="E4" s="116"/>
      <c r="F4" s="116"/>
    </row>
    <row r="5" spans="2:6" ht="21.75" customHeight="1">
      <c r="B5" s="75" t="s">
        <v>12</v>
      </c>
      <c r="C5" s="76" t="s">
        <v>13</v>
      </c>
      <c r="D5" s="76" t="s">
        <v>4</v>
      </c>
      <c r="E5" s="76" t="s">
        <v>21</v>
      </c>
      <c r="F5" s="76" t="s">
        <v>22</v>
      </c>
    </row>
    <row r="6" spans="2:6" ht="21.75" customHeight="1">
      <c r="B6" s="117" t="s">
        <v>23</v>
      </c>
      <c r="C6" s="118"/>
      <c r="D6" s="118"/>
      <c r="E6" s="118"/>
      <c r="F6" s="119"/>
    </row>
    <row r="7" spans="2:6" ht="21.75" customHeight="1">
      <c r="B7" s="77" t="s">
        <v>100</v>
      </c>
      <c r="C7" s="78" t="s">
        <v>101</v>
      </c>
      <c r="D7" s="79">
        <v>1</v>
      </c>
      <c r="E7" s="79">
        <v>1000000</v>
      </c>
      <c r="F7" s="79">
        <v>1000000</v>
      </c>
    </row>
    <row r="8" spans="2:6" ht="21.75" customHeight="1">
      <c r="B8" s="120" t="s">
        <v>24</v>
      </c>
      <c r="C8" s="121"/>
      <c r="D8" s="79">
        <f>SUM(D7)</f>
        <v>1</v>
      </c>
      <c r="E8" s="79">
        <f>SUM(E7)</f>
        <v>1000000</v>
      </c>
      <c r="F8" s="79">
        <f>SUM(F7)</f>
        <v>1000000</v>
      </c>
    </row>
    <row r="9" spans="2:6" ht="23.25" customHeight="1">
      <c r="B9" s="117" t="s">
        <v>267</v>
      </c>
      <c r="C9" s="118"/>
      <c r="D9" s="118"/>
      <c r="E9" s="118"/>
      <c r="F9" s="119"/>
    </row>
    <row r="10" spans="2:6" ht="21" customHeight="1">
      <c r="B10" s="77" t="s">
        <v>234</v>
      </c>
      <c r="C10" s="78" t="s">
        <v>235</v>
      </c>
      <c r="D10" s="79">
        <v>2</v>
      </c>
      <c r="E10" s="79">
        <v>479619</v>
      </c>
      <c r="F10" s="79">
        <v>2489222.61</v>
      </c>
    </row>
    <row r="11" spans="2:6" ht="21" customHeight="1">
      <c r="B11" s="122" t="s">
        <v>268</v>
      </c>
      <c r="C11" s="123"/>
      <c r="D11" s="79">
        <f>SUM(D10)</f>
        <v>2</v>
      </c>
      <c r="E11" s="79">
        <f>SUM(E10)</f>
        <v>479619</v>
      </c>
      <c r="F11" s="79">
        <f>SUM(F10)</f>
        <v>2489222.61</v>
      </c>
    </row>
    <row r="12" spans="2:6" ht="21" customHeight="1">
      <c r="B12" s="122" t="s">
        <v>269</v>
      </c>
      <c r="C12" s="123"/>
      <c r="D12" s="79">
        <f>D11+D8</f>
        <v>3</v>
      </c>
      <c r="E12" s="79">
        <f>E11+E8</f>
        <v>1479619</v>
      </c>
      <c r="F12" s="79">
        <f>F11+F8</f>
        <v>3489222.61</v>
      </c>
    </row>
    <row r="13" spans="2:6" ht="18">
      <c r="B13" s="80"/>
      <c r="C13" s="80"/>
      <c r="D13" s="80"/>
      <c r="E13" s="80"/>
      <c r="F13" s="80"/>
    </row>
    <row r="14" spans="2:6" ht="18">
      <c r="B14" s="116" t="s">
        <v>270</v>
      </c>
      <c r="C14" s="116"/>
      <c r="D14" s="116"/>
      <c r="E14" s="116"/>
      <c r="F14" s="116"/>
    </row>
    <row r="15" spans="2:6" ht="21.75" customHeight="1">
      <c r="B15" s="81" t="s">
        <v>12</v>
      </c>
      <c r="C15" s="82" t="s">
        <v>13</v>
      </c>
      <c r="D15" s="82" t="s">
        <v>4</v>
      </c>
      <c r="E15" s="82" t="s">
        <v>21</v>
      </c>
      <c r="F15" s="82" t="s">
        <v>22</v>
      </c>
    </row>
    <row r="16" spans="2:6" ht="21.75" customHeight="1">
      <c r="B16" s="117" t="s">
        <v>25</v>
      </c>
      <c r="C16" s="118"/>
      <c r="D16" s="118"/>
      <c r="E16" s="118"/>
      <c r="F16" s="119"/>
    </row>
    <row r="17" spans="2:6" ht="21.75" customHeight="1">
      <c r="B17" s="77" t="s">
        <v>271</v>
      </c>
      <c r="C17" s="78" t="s">
        <v>113</v>
      </c>
      <c r="D17" s="79">
        <v>11</v>
      </c>
      <c r="E17" s="79">
        <v>1000000</v>
      </c>
      <c r="F17" s="79">
        <v>2057000</v>
      </c>
    </row>
    <row r="18" spans="2:6" ht="21.75" customHeight="1">
      <c r="B18" s="122" t="s">
        <v>26</v>
      </c>
      <c r="C18" s="123"/>
      <c r="D18" s="79">
        <f aca="true" t="shared" si="0" ref="D18:F19">SUM(D17)</f>
        <v>11</v>
      </c>
      <c r="E18" s="79">
        <f t="shared" si="0"/>
        <v>1000000</v>
      </c>
      <c r="F18" s="79">
        <f t="shared" si="0"/>
        <v>2057000</v>
      </c>
    </row>
    <row r="19" spans="2:6" ht="18">
      <c r="B19" s="122" t="s">
        <v>269</v>
      </c>
      <c r="C19" s="123"/>
      <c r="D19" s="79">
        <f t="shared" si="0"/>
        <v>11</v>
      </c>
      <c r="E19" s="79">
        <f t="shared" si="0"/>
        <v>1000000</v>
      </c>
      <c r="F19" s="79">
        <f t="shared" si="0"/>
        <v>2057000</v>
      </c>
    </row>
  </sheetData>
  <sheetProtection/>
  <mergeCells count="12">
    <mergeCell ref="B11:C11"/>
    <mergeCell ref="B12:C12"/>
    <mergeCell ref="B14:F14"/>
    <mergeCell ref="B16:F16"/>
    <mergeCell ref="B18:C18"/>
    <mergeCell ref="B19:C19"/>
    <mergeCell ref="B1:C1"/>
    <mergeCell ref="B3:D3"/>
    <mergeCell ref="B4:F4"/>
    <mergeCell ref="B6:F6"/>
    <mergeCell ref="B8:C8"/>
    <mergeCell ref="B9:F9"/>
  </mergeCells>
  <printOptions/>
  <pageMargins left="0.7" right="0.7" top="0.75" bottom="0.75" header="0.3" footer="0.3"/>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B1:J55"/>
  <sheetViews>
    <sheetView rightToLeft="1" zoomScalePageLayoutView="0" workbookViewId="0" topLeftCell="A1">
      <selection activeCell="D2" sqref="D2"/>
    </sheetView>
  </sheetViews>
  <sheetFormatPr defaultColWidth="9.140625" defaultRowHeight="13.5" customHeight="1"/>
  <cols>
    <col min="1" max="1" width="1.28515625" style="16" customWidth="1"/>
    <col min="2" max="2" width="27.28125" style="16" customWidth="1"/>
    <col min="3" max="3" width="12.421875" style="16" customWidth="1"/>
    <col min="4" max="4" width="14.8515625" style="16" customWidth="1"/>
    <col min="5" max="5" width="14.7109375" style="16" customWidth="1"/>
    <col min="6" max="6" width="21.57421875" style="16" customWidth="1"/>
    <col min="7" max="16384" width="9.00390625" style="16" customWidth="1"/>
  </cols>
  <sheetData>
    <row r="1" spans="2:8" ht="17.25" customHeight="1">
      <c r="B1" s="124" t="s">
        <v>256</v>
      </c>
      <c r="C1" s="124"/>
      <c r="D1" s="124"/>
      <c r="E1" s="124"/>
      <c r="F1" s="124"/>
      <c r="G1" s="24"/>
      <c r="H1" s="24"/>
    </row>
    <row r="2" spans="2:6" ht="30" customHeight="1">
      <c r="B2" s="22" t="s">
        <v>12</v>
      </c>
      <c r="C2" s="23" t="s">
        <v>13</v>
      </c>
      <c r="D2" s="23" t="s">
        <v>117</v>
      </c>
      <c r="E2" s="23" t="s">
        <v>233</v>
      </c>
      <c r="F2" s="22" t="s">
        <v>30</v>
      </c>
    </row>
    <row r="3" spans="2:6" ht="13.5" customHeight="1">
      <c r="B3" s="125" t="s">
        <v>23</v>
      </c>
      <c r="C3" s="125"/>
      <c r="D3" s="125"/>
      <c r="E3" s="125"/>
      <c r="F3" s="125"/>
    </row>
    <row r="4" spans="2:10" ht="13.5" customHeight="1">
      <c r="B4" s="47" t="s">
        <v>190</v>
      </c>
      <c r="C4" s="47" t="s">
        <v>191</v>
      </c>
      <c r="D4" s="48">
        <v>1.15</v>
      </c>
      <c r="E4" s="48">
        <v>1.15</v>
      </c>
      <c r="F4" s="62" t="s">
        <v>47</v>
      </c>
      <c r="G4" s="55"/>
      <c r="H4" s="55"/>
      <c r="I4" s="55"/>
      <c r="J4" s="52"/>
    </row>
    <row r="5" spans="2:10" ht="13.5" customHeight="1">
      <c r="B5" s="26" t="s">
        <v>146</v>
      </c>
      <c r="C5" s="26" t="s">
        <v>147</v>
      </c>
      <c r="D5" s="48">
        <v>1.15</v>
      </c>
      <c r="E5" s="48">
        <v>1.15</v>
      </c>
      <c r="F5" s="62" t="s">
        <v>47</v>
      </c>
      <c r="G5" s="55"/>
      <c r="H5" s="55"/>
      <c r="I5" s="52"/>
      <c r="J5" s="52"/>
    </row>
    <row r="6" spans="2:10" ht="13.5" customHeight="1">
      <c r="B6" s="26" t="s">
        <v>118</v>
      </c>
      <c r="C6" s="26" t="s">
        <v>119</v>
      </c>
      <c r="D6" s="48">
        <v>0.32</v>
      </c>
      <c r="E6" s="48">
        <v>0.32</v>
      </c>
      <c r="F6" s="62" t="s">
        <v>47</v>
      </c>
      <c r="J6" s="52"/>
    </row>
    <row r="7" spans="2:10" ht="13.5" customHeight="1">
      <c r="B7" s="26" t="s">
        <v>68</v>
      </c>
      <c r="C7" s="26" t="s">
        <v>69</v>
      </c>
      <c r="D7" s="48">
        <v>0.27</v>
      </c>
      <c r="E7" s="48">
        <v>0.27</v>
      </c>
      <c r="F7" s="62" t="s">
        <v>47</v>
      </c>
      <c r="G7" s="55"/>
      <c r="H7" s="55"/>
      <c r="I7" s="52"/>
      <c r="J7" s="52"/>
    </row>
    <row r="8" spans="2:10" ht="13.5" customHeight="1">
      <c r="B8" s="26" t="s">
        <v>140</v>
      </c>
      <c r="C8" s="26" t="s">
        <v>141</v>
      </c>
      <c r="D8" s="48">
        <v>0.29</v>
      </c>
      <c r="E8" s="48">
        <v>0.29</v>
      </c>
      <c r="F8" s="62" t="s">
        <v>47</v>
      </c>
      <c r="G8" s="55"/>
      <c r="H8" s="55"/>
      <c r="I8" s="52"/>
      <c r="J8" s="52"/>
    </row>
    <row r="9" spans="2:10" ht="13.5" customHeight="1">
      <c r="B9" s="47" t="s">
        <v>86</v>
      </c>
      <c r="C9" s="47" t="s">
        <v>87</v>
      </c>
      <c r="D9" s="48">
        <v>0.44</v>
      </c>
      <c r="E9" s="52">
        <v>0.44</v>
      </c>
      <c r="F9" s="62" t="s">
        <v>47</v>
      </c>
      <c r="G9" s="55"/>
      <c r="H9" s="55"/>
      <c r="I9" s="52"/>
      <c r="J9" s="52"/>
    </row>
    <row r="10" spans="2:10" ht="13.5" customHeight="1">
      <c r="B10" s="125" t="s">
        <v>180</v>
      </c>
      <c r="C10" s="125"/>
      <c r="D10" s="125"/>
      <c r="E10" s="125"/>
      <c r="F10" s="125"/>
      <c r="G10" s="55"/>
      <c r="H10" s="55"/>
      <c r="I10" s="52"/>
      <c r="J10" s="52"/>
    </row>
    <row r="11" spans="2:10" ht="13.5" customHeight="1">
      <c r="B11" s="26" t="s">
        <v>178</v>
      </c>
      <c r="C11" s="26" t="s">
        <v>179</v>
      </c>
      <c r="D11" s="48">
        <v>2.95</v>
      </c>
      <c r="E11" s="48">
        <v>2.95</v>
      </c>
      <c r="F11" s="62" t="s">
        <v>47</v>
      </c>
      <c r="G11" s="55"/>
      <c r="H11" s="55"/>
      <c r="I11" s="52"/>
      <c r="J11" s="52"/>
    </row>
    <row r="12" spans="2:8" ht="13.5" customHeight="1">
      <c r="B12" s="125" t="s">
        <v>42</v>
      </c>
      <c r="C12" s="125"/>
      <c r="D12" s="125"/>
      <c r="E12" s="125"/>
      <c r="F12" s="125"/>
      <c r="G12" s="17"/>
      <c r="H12" s="17"/>
    </row>
    <row r="13" spans="2:8" ht="13.5" customHeight="1">
      <c r="B13" s="26" t="s">
        <v>108</v>
      </c>
      <c r="C13" s="26" t="s">
        <v>109</v>
      </c>
      <c r="D13" s="48">
        <v>0.89</v>
      </c>
      <c r="E13" s="48">
        <v>0.89</v>
      </c>
      <c r="F13" s="62" t="s">
        <v>47</v>
      </c>
      <c r="G13" s="17"/>
      <c r="H13" s="17"/>
    </row>
    <row r="14" spans="2:8" ht="13.5" customHeight="1">
      <c r="B14" s="26" t="s">
        <v>90</v>
      </c>
      <c r="C14" s="26" t="s">
        <v>91</v>
      </c>
      <c r="D14" s="48">
        <v>0.33</v>
      </c>
      <c r="E14" s="52">
        <v>0.33</v>
      </c>
      <c r="F14" s="62" t="s">
        <v>47</v>
      </c>
      <c r="G14" s="17"/>
      <c r="H14" s="17"/>
    </row>
    <row r="15" spans="2:8" ht="13.5" customHeight="1">
      <c r="B15" s="26" t="s">
        <v>207</v>
      </c>
      <c r="C15" s="26" t="s">
        <v>208</v>
      </c>
      <c r="D15" s="48">
        <v>0.44</v>
      </c>
      <c r="E15" s="48">
        <v>0.44</v>
      </c>
      <c r="F15" s="62" t="s">
        <v>47</v>
      </c>
      <c r="G15" s="17"/>
      <c r="H15" s="17"/>
    </row>
    <row r="16" spans="2:9" ht="13.5" customHeight="1">
      <c r="B16" s="125" t="s">
        <v>31</v>
      </c>
      <c r="C16" s="125"/>
      <c r="D16" s="125"/>
      <c r="E16" s="125"/>
      <c r="F16" s="125"/>
      <c r="G16" s="53"/>
      <c r="H16" s="53"/>
      <c r="I16" s="52"/>
    </row>
    <row r="17" spans="2:6" ht="13.5" customHeight="1">
      <c r="B17" s="26" t="s">
        <v>106</v>
      </c>
      <c r="C17" s="26" t="s">
        <v>107</v>
      </c>
      <c r="D17" s="27">
        <v>0.89</v>
      </c>
      <c r="E17" s="48">
        <v>0.89</v>
      </c>
      <c r="F17" s="62" t="s">
        <v>47</v>
      </c>
    </row>
    <row r="18" spans="2:6" ht="13.5" customHeight="1">
      <c r="B18" s="26" t="s">
        <v>84</v>
      </c>
      <c r="C18" s="26" t="s">
        <v>85</v>
      </c>
      <c r="D18" s="48">
        <v>0.42</v>
      </c>
      <c r="E18" s="48">
        <v>0.42</v>
      </c>
      <c r="F18" s="62" t="s">
        <v>47</v>
      </c>
    </row>
    <row r="19" spans="2:6" ht="13.5" customHeight="1">
      <c r="B19" s="127" t="s">
        <v>25</v>
      </c>
      <c r="C19" s="128"/>
      <c r="D19" s="128"/>
      <c r="E19" s="128"/>
      <c r="F19" s="129"/>
    </row>
    <row r="20" spans="2:6" ht="13.5" customHeight="1">
      <c r="B20" s="26" t="s">
        <v>77</v>
      </c>
      <c r="C20" s="26" t="s">
        <v>78</v>
      </c>
      <c r="D20" s="48">
        <v>13.03</v>
      </c>
      <c r="E20" s="48">
        <v>13</v>
      </c>
      <c r="F20" s="62" t="s">
        <v>47</v>
      </c>
    </row>
    <row r="21" spans="2:6" ht="13.5" customHeight="1">
      <c r="B21" s="127" t="s">
        <v>28</v>
      </c>
      <c r="C21" s="128"/>
      <c r="D21" s="128"/>
      <c r="E21" s="128"/>
      <c r="F21" s="129"/>
    </row>
    <row r="22" spans="2:6" ht="13.5" customHeight="1">
      <c r="B22" s="26" t="s">
        <v>75</v>
      </c>
      <c r="C22" s="26" t="s">
        <v>76</v>
      </c>
      <c r="D22" s="27">
        <v>0.6</v>
      </c>
      <c r="E22" s="48">
        <v>0.6</v>
      </c>
      <c r="F22" s="62" t="s">
        <v>47</v>
      </c>
    </row>
    <row r="23" spans="2:6" ht="13.5" customHeight="1">
      <c r="B23" s="26" t="s">
        <v>143</v>
      </c>
      <c r="C23" s="26" t="s">
        <v>142</v>
      </c>
      <c r="D23" s="48">
        <v>1.3</v>
      </c>
      <c r="E23" s="48">
        <v>1.3</v>
      </c>
      <c r="F23" s="62" t="s">
        <v>47</v>
      </c>
    </row>
    <row r="24" spans="2:6" ht="13.5" customHeight="1">
      <c r="B24" s="26" t="s">
        <v>98</v>
      </c>
      <c r="C24" s="26" t="s">
        <v>99</v>
      </c>
      <c r="D24" s="48">
        <v>1.4</v>
      </c>
      <c r="E24" s="48">
        <v>1.4</v>
      </c>
      <c r="F24" s="62" t="s">
        <v>47</v>
      </c>
    </row>
    <row r="25" spans="5:6" ht="13.5" customHeight="1" hidden="1">
      <c r="E25" s="48">
        <v>4.55</v>
      </c>
      <c r="F25" s="62" t="s">
        <v>47</v>
      </c>
    </row>
    <row r="26" spans="2:6" ht="13.5" customHeight="1">
      <c r="B26" s="26" t="s">
        <v>226</v>
      </c>
      <c r="C26" s="26" t="s">
        <v>210</v>
      </c>
      <c r="D26" s="48">
        <v>1.65</v>
      </c>
      <c r="E26" s="48">
        <v>1.65</v>
      </c>
      <c r="F26" s="62" t="s">
        <v>47</v>
      </c>
    </row>
    <row r="27" spans="2:8" ht="13.5" customHeight="1">
      <c r="B27" s="127" t="s">
        <v>29</v>
      </c>
      <c r="C27" s="128"/>
      <c r="D27" s="128"/>
      <c r="E27" s="128"/>
      <c r="F27" s="129"/>
      <c r="H27" s="13"/>
    </row>
    <row r="28" spans="2:6" ht="13.5" customHeight="1">
      <c r="B28" s="26" t="s">
        <v>134</v>
      </c>
      <c r="C28" s="26" t="s">
        <v>135</v>
      </c>
      <c r="D28" s="48">
        <v>6</v>
      </c>
      <c r="E28" s="48">
        <v>6</v>
      </c>
      <c r="F28" s="62" t="s">
        <v>47</v>
      </c>
    </row>
    <row r="29" spans="2:6" ht="13.5" customHeight="1">
      <c r="B29" s="26" t="s">
        <v>188</v>
      </c>
      <c r="C29" s="26" t="s">
        <v>189</v>
      </c>
      <c r="D29" s="48">
        <v>18.73</v>
      </c>
      <c r="E29" s="48">
        <v>18.75</v>
      </c>
      <c r="F29" s="62" t="s">
        <v>47</v>
      </c>
    </row>
    <row r="30" spans="2:6" ht="13.5" customHeight="1">
      <c r="B30" s="127" t="s">
        <v>35</v>
      </c>
      <c r="C30" s="128"/>
      <c r="D30" s="128"/>
      <c r="E30" s="128"/>
      <c r="F30" s="129"/>
    </row>
    <row r="31" spans="2:6" ht="13.5" customHeight="1">
      <c r="B31" s="26" t="s">
        <v>55</v>
      </c>
      <c r="C31" s="26" t="s">
        <v>56</v>
      </c>
      <c r="D31" s="48">
        <v>1.35</v>
      </c>
      <c r="E31" s="48">
        <v>1.35</v>
      </c>
      <c r="F31" s="62" t="s">
        <v>47</v>
      </c>
    </row>
    <row r="32" spans="2:6" ht="13.5" customHeight="1">
      <c r="B32" s="26" t="s">
        <v>138</v>
      </c>
      <c r="C32" s="26" t="s">
        <v>139</v>
      </c>
      <c r="D32" s="48">
        <v>7.35</v>
      </c>
      <c r="E32" s="48">
        <v>7.35</v>
      </c>
      <c r="F32" s="62" t="s">
        <v>47</v>
      </c>
    </row>
    <row r="33" spans="2:6" ht="13.5" customHeight="1">
      <c r="B33" s="26" t="s">
        <v>241</v>
      </c>
      <c r="C33" s="26" t="s">
        <v>242</v>
      </c>
      <c r="D33" s="48">
        <v>7.1</v>
      </c>
      <c r="E33" s="48">
        <v>7.1</v>
      </c>
      <c r="F33" s="62" t="s">
        <v>47</v>
      </c>
    </row>
    <row r="34" spans="2:6" ht="19.5" customHeight="1">
      <c r="B34" s="126" t="s">
        <v>255</v>
      </c>
      <c r="C34" s="126"/>
      <c r="D34" s="126"/>
      <c r="E34" s="126"/>
      <c r="F34" s="126"/>
    </row>
    <row r="35" spans="2:6" ht="20.25" customHeight="1">
      <c r="B35" s="22" t="s">
        <v>12</v>
      </c>
      <c r="C35" s="23" t="s">
        <v>13</v>
      </c>
      <c r="D35" s="23" t="s">
        <v>120</v>
      </c>
      <c r="E35" s="23" t="s">
        <v>233</v>
      </c>
      <c r="F35" s="22" t="s">
        <v>30</v>
      </c>
    </row>
    <row r="36" spans="2:6" ht="13.5" customHeight="1">
      <c r="B36" s="130" t="s">
        <v>23</v>
      </c>
      <c r="C36" s="131"/>
      <c r="D36" s="131"/>
      <c r="E36" s="131"/>
      <c r="F36" s="132"/>
    </row>
    <row r="37" spans="2:6" ht="13.5" customHeight="1">
      <c r="B37" s="26" t="s">
        <v>102</v>
      </c>
      <c r="C37" s="26" t="s">
        <v>103</v>
      </c>
      <c r="D37" s="48">
        <v>0.7</v>
      </c>
      <c r="E37" s="58">
        <v>0.7</v>
      </c>
      <c r="F37" s="62" t="s">
        <v>47</v>
      </c>
    </row>
    <row r="38" spans="2:6" ht="13.5" customHeight="1">
      <c r="B38" s="127" t="s">
        <v>42</v>
      </c>
      <c r="C38" s="128"/>
      <c r="D38" s="128"/>
      <c r="E38" s="128"/>
      <c r="F38" s="129"/>
    </row>
    <row r="39" spans="2:6" ht="13.5" customHeight="1">
      <c r="B39" s="26" t="s">
        <v>34</v>
      </c>
      <c r="C39" s="26" t="s">
        <v>33</v>
      </c>
      <c r="D39" s="48">
        <v>0.64</v>
      </c>
      <c r="E39" s="57">
        <v>0.64</v>
      </c>
      <c r="F39" s="62" t="s">
        <v>47</v>
      </c>
    </row>
    <row r="40" spans="2:6" ht="13.5" customHeight="1">
      <c r="B40" s="125" t="s">
        <v>31</v>
      </c>
      <c r="C40" s="125"/>
      <c r="D40" s="125"/>
      <c r="E40" s="125"/>
      <c r="F40" s="125"/>
    </row>
    <row r="41" spans="2:6" ht="13.5" customHeight="1">
      <c r="B41" s="26" t="s">
        <v>79</v>
      </c>
      <c r="C41" s="26" t="s">
        <v>72</v>
      </c>
      <c r="D41" s="27">
        <v>1</v>
      </c>
      <c r="E41" s="27">
        <v>1</v>
      </c>
      <c r="F41" s="62" t="s">
        <v>47</v>
      </c>
    </row>
    <row r="42" spans="2:6" ht="13.5" customHeight="1">
      <c r="B42" s="26" t="s">
        <v>45</v>
      </c>
      <c r="C42" s="26" t="s">
        <v>46</v>
      </c>
      <c r="D42" s="48">
        <v>1.4</v>
      </c>
      <c r="E42" s="27">
        <v>1.4</v>
      </c>
      <c r="F42" s="62" t="s">
        <v>47</v>
      </c>
    </row>
    <row r="43" spans="2:6" ht="13.5" customHeight="1">
      <c r="B43" s="26" t="s">
        <v>88</v>
      </c>
      <c r="C43" s="26" t="s">
        <v>89</v>
      </c>
      <c r="D43" s="48">
        <v>0.72</v>
      </c>
      <c r="E43" s="48">
        <v>0.72</v>
      </c>
      <c r="F43" s="62" t="s">
        <v>47</v>
      </c>
    </row>
    <row r="44" spans="2:6" ht="13.5" customHeight="1">
      <c r="B44" s="125" t="s">
        <v>36</v>
      </c>
      <c r="C44" s="125"/>
      <c r="D44" s="125"/>
      <c r="E44" s="125"/>
      <c r="F44" s="125"/>
    </row>
    <row r="45" spans="2:6" ht="13.5" customHeight="1">
      <c r="B45" s="26" t="s">
        <v>61</v>
      </c>
      <c r="C45" s="26" t="s">
        <v>62</v>
      </c>
      <c r="D45" s="27">
        <v>1</v>
      </c>
      <c r="E45" s="27">
        <v>1</v>
      </c>
      <c r="F45" s="62" t="s">
        <v>47</v>
      </c>
    </row>
    <row r="46" spans="2:6" ht="13.5" customHeight="1">
      <c r="B46" s="26" t="s">
        <v>94</v>
      </c>
      <c r="C46" s="26" t="s">
        <v>96</v>
      </c>
      <c r="D46" s="27" t="s">
        <v>39</v>
      </c>
      <c r="E46" s="27" t="s">
        <v>39</v>
      </c>
      <c r="F46" s="62" t="s">
        <v>47</v>
      </c>
    </row>
    <row r="47" spans="2:6" ht="13.5" customHeight="1">
      <c r="B47" s="26" t="s">
        <v>95</v>
      </c>
      <c r="C47" s="26" t="s">
        <v>97</v>
      </c>
      <c r="D47" s="27" t="s">
        <v>39</v>
      </c>
      <c r="E47" s="27" t="s">
        <v>39</v>
      </c>
      <c r="F47" s="62" t="s">
        <v>47</v>
      </c>
    </row>
    <row r="48" spans="2:6" ht="13.5" customHeight="1">
      <c r="B48" s="26" t="s">
        <v>37</v>
      </c>
      <c r="C48" s="26" t="s">
        <v>38</v>
      </c>
      <c r="D48" s="27">
        <v>2.55</v>
      </c>
      <c r="E48" s="27">
        <v>2.55</v>
      </c>
      <c r="F48" s="62" t="s">
        <v>47</v>
      </c>
    </row>
    <row r="49" spans="2:6" ht="13.5" customHeight="1">
      <c r="B49" s="26" t="s">
        <v>121</v>
      </c>
      <c r="C49" s="26" t="s">
        <v>122</v>
      </c>
      <c r="D49" s="27" t="s">
        <v>39</v>
      </c>
      <c r="E49" s="27" t="s">
        <v>39</v>
      </c>
      <c r="F49" s="62" t="s">
        <v>47</v>
      </c>
    </row>
    <row r="50" spans="2:6" ht="13.5" customHeight="1">
      <c r="B50" s="26" t="s">
        <v>192</v>
      </c>
      <c r="C50" s="26" t="s">
        <v>193</v>
      </c>
      <c r="D50" s="27" t="s">
        <v>39</v>
      </c>
      <c r="E50" s="27" t="s">
        <v>39</v>
      </c>
      <c r="F50" s="62" t="s">
        <v>47</v>
      </c>
    </row>
    <row r="51" spans="2:6" ht="13.5" customHeight="1">
      <c r="B51" s="66" t="s">
        <v>201</v>
      </c>
      <c r="C51" s="26" t="s">
        <v>243</v>
      </c>
      <c r="D51" s="27" t="s">
        <v>39</v>
      </c>
      <c r="E51" s="27" t="s">
        <v>39</v>
      </c>
      <c r="F51" s="62" t="s">
        <v>47</v>
      </c>
    </row>
    <row r="52" spans="2:6" ht="13.5" customHeight="1">
      <c r="B52" s="125" t="s">
        <v>25</v>
      </c>
      <c r="C52" s="125"/>
      <c r="D52" s="125"/>
      <c r="E52" s="125"/>
      <c r="F52" s="125"/>
    </row>
    <row r="53" spans="2:6" ht="13.5" customHeight="1">
      <c r="B53" s="26" t="s">
        <v>64</v>
      </c>
      <c r="C53" s="26" t="s">
        <v>65</v>
      </c>
      <c r="D53" s="27">
        <v>0.45</v>
      </c>
      <c r="E53" s="27">
        <v>0.45</v>
      </c>
      <c r="F53" s="62" t="s">
        <v>47</v>
      </c>
    </row>
    <row r="54" spans="2:6" ht="13.5" customHeight="1">
      <c r="B54" s="125" t="s">
        <v>28</v>
      </c>
      <c r="C54" s="125"/>
      <c r="D54" s="125"/>
      <c r="E54" s="125"/>
      <c r="F54" s="125"/>
    </row>
    <row r="55" spans="2:6" ht="13.5" customHeight="1">
      <c r="B55" s="26" t="s">
        <v>219</v>
      </c>
      <c r="C55" s="26" t="s">
        <v>220</v>
      </c>
      <c r="D55" s="27">
        <v>70</v>
      </c>
      <c r="E55" s="27">
        <v>70</v>
      </c>
      <c r="F55" s="62" t="s">
        <v>47</v>
      </c>
    </row>
  </sheetData>
  <sheetProtection/>
  <mergeCells count="16">
    <mergeCell ref="B52:F52"/>
    <mergeCell ref="B38:F38"/>
    <mergeCell ref="B36:F36"/>
    <mergeCell ref="B44:F44"/>
    <mergeCell ref="B54:F54"/>
    <mergeCell ref="B40:F40"/>
    <mergeCell ref="B1:F1"/>
    <mergeCell ref="B3:F3"/>
    <mergeCell ref="B34:F34"/>
    <mergeCell ref="B21:F21"/>
    <mergeCell ref="B16:F16"/>
    <mergeCell ref="B12:F12"/>
    <mergeCell ref="B27:F27"/>
    <mergeCell ref="B30:F30"/>
    <mergeCell ref="B10:F10"/>
    <mergeCell ref="B19:F19"/>
  </mergeCells>
  <printOptions/>
  <pageMargins left="0" right="0" top="0" bottom="0"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28"/>
  <sheetViews>
    <sheetView rightToLeft="1" zoomScalePageLayoutView="0" workbookViewId="0" topLeftCell="A1">
      <selection activeCell="A1" sqref="A1:F1"/>
    </sheetView>
  </sheetViews>
  <sheetFormatPr defaultColWidth="9.140625" defaultRowHeight="15"/>
  <cols>
    <col min="1" max="1" width="27.00390625" style="5" customWidth="1"/>
    <col min="2" max="2" width="10.57421875" style="5" customWidth="1"/>
    <col min="3" max="3" width="9.421875" style="5" customWidth="1"/>
    <col min="4" max="4" width="14.57421875" style="5" customWidth="1"/>
    <col min="5" max="5" width="12.7109375" style="5" customWidth="1"/>
    <col min="6" max="6" width="55.8515625" style="5" customWidth="1"/>
    <col min="7" max="16384" width="9.00390625" style="5" customWidth="1"/>
  </cols>
  <sheetData>
    <row r="1" spans="1:6" ht="39" customHeight="1">
      <c r="A1" s="134" t="s">
        <v>257</v>
      </c>
      <c r="B1" s="134"/>
      <c r="C1" s="134"/>
      <c r="D1" s="134"/>
      <c r="E1" s="134"/>
      <c r="F1" s="134"/>
    </row>
    <row r="2" spans="1:6" ht="81" customHeight="1">
      <c r="A2" s="25" t="s">
        <v>32</v>
      </c>
      <c r="B2" s="133" t="s">
        <v>183</v>
      </c>
      <c r="C2" s="133"/>
      <c r="D2" s="133"/>
      <c r="E2" s="133"/>
      <c r="F2" s="133"/>
    </row>
    <row r="3" spans="1:6" ht="73.5" customHeight="1">
      <c r="A3" s="25" t="s">
        <v>104</v>
      </c>
      <c r="B3" s="133" t="s">
        <v>152</v>
      </c>
      <c r="C3" s="133"/>
      <c r="D3" s="133"/>
      <c r="E3" s="133"/>
      <c r="F3" s="133"/>
    </row>
    <row r="4" spans="1:6" ht="54" customHeight="1">
      <c r="A4" s="25" t="s">
        <v>52</v>
      </c>
      <c r="B4" s="133" t="s">
        <v>153</v>
      </c>
      <c r="C4" s="133"/>
      <c r="D4" s="133"/>
      <c r="E4" s="133"/>
      <c r="F4" s="133"/>
    </row>
    <row r="5" spans="1:6" ht="64.5" customHeight="1">
      <c r="A5" s="25" t="s">
        <v>51</v>
      </c>
      <c r="B5" s="133" t="s">
        <v>154</v>
      </c>
      <c r="C5" s="133"/>
      <c r="D5" s="133"/>
      <c r="E5" s="133"/>
      <c r="F5" s="133"/>
    </row>
    <row r="6" spans="1:6" ht="61.5" customHeight="1">
      <c r="A6" s="25" t="s">
        <v>53</v>
      </c>
      <c r="B6" s="133" t="s">
        <v>155</v>
      </c>
      <c r="C6" s="133"/>
      <c r="D6" s="133"/>
      <c r="E6" s="133"/>
      <c r="F6" s="133"/>
    </row>
    <row r="7" spans="1:6" ht="46.5" customHeight="1">
      <c r="A7" s="25" t="s">
        <v>50</v>
      </c>
      <c r="B7" s="133" t="s">
        <v>156</v>
      </c>
      <c r="C7" s="133"/>
      <c r="D7" s="133"/>
      <c r="E7" s="133"/>
      <c r="F7" s="133"/>
    </row>
    <row r="8" spans="1:6" ht="27" customHeight="1">
      <c r="A8" s="25" t="s">
        <v>48</v>
      </c>
      <c r="B8" s="133" t="s">
        <v>157</v>
      </c>
      <c r="C8" s="133"/>
      <c r="D8" s="133"/>
      <c r="E8" s="133"/>
      <c r="F8" s="133"/>
    </row>
    <row r="9" spans="1:6" ht="37.5" customHeight="1">
      <c r="A9" s="25" t="s">
        <v>49</v>
      </c>
      <c r="B9" s="133" t="s">
        <v>158</v>
      </c>
      <c r="C9" s="133"/>
      <c r="D9" s="133"/>
      <c r="E9" s="133"/>
      <c r="F9" s="133"/>
    </row>
    <row r="10" spans="1:6" ht="39.75" customHeight="1">
      <c r="A10" s="25" t="s">
        <v>63</v>
      </c>
      <c r="B10" s="133" t="s">
        <v>177</v>
      </c>
      <c r="C10" s="133"/>
      <c r="D10" s="133"/>
      <c r="E10" s="133"/>
      <c r="F10" s="133"/>
    </row>
    <row r="11" spans="1:6" ht="88.5" customHeight="1">
      <c r="A11" s="25" t="s">
        <v>244</v>
      </c>
      <c r="B11" s="133" t="s">
        <v>247</v>
      </c>
      <c r="C11" s="133"/>
      <c r="D11" s="133"/>
      <c r="E11" s="133"/>
      <c r="F11" s="133"/>
    </row>
    <row r="12" spans="1:6" ht="80.25" customHeight="1">
      <c r="A12" s="25" t="s">
        <v>239</v>
      </c>
      <c r="B12" s="133" t="s">
        <v>252</v>
      </c>
      <c r="C12" s="133"/>
      <c r="D12" s="133"/>
      <c r="E12" s="133"/>
      <c r="F12" s="133"/>
    </row>
    <row r="13" spans="1:6" ht="73.5" customHeight="1">
      <c r="A13" s="25" t="s">
        <v>238</v>
      </c>
      <c r="B13" s="133" t="s">
        <v>246</v>
      </c>
      <c r="C13" s="133"/>
      <c r="D13" s="133"/>
      <c r="E13" s="133"/>
      <c r="F13" s="133"/>
    </row>
    <row r="14" spans="1:6" ht="34.5" customHeight="1">
      <c r="A14" s="25" t="s">
        <v>128</v>
      </c>
      <c r="B14" s="133" t="s">
        <v>202</v>
      </c>
      <c r="C14" s="133"/>
      <c r="D14" s="133"/>
      <c r="E14" s="133"/>
      <c r="F14" s="133"/>
    </row>
    <row r="15" spans="1:6" ht="28.5" customHeight="1">
      <c r="A15" s="25" t="s">
        <v>129</v>
      </c>
      <c r="B15" s="133" t="s">
        <v>164</v>
      </c>
      <c r="C15" s="133"/>
      <c r="D15" s="133"/>
      <c r="E15" s="133"/>
      <c r="F15" s="133"/>
    </row>
    <row r="16" spans="1:6" ht="34.5" customHeight="1">
      <c r="A16" s="25" t="s">
        <v>127</v>
      </c>
      <c r="B16" s="133" t="s">
        <v>165</v>
      </c>
      <c r="C16" s="133"/>
      <c r="D16" s="133"/>
      <c r="E16" s="133"/>
      <c r="F16" s="133"/>
    </row>
    <row r="17" spans="1:6" ht="25.5" customHeight="1">
      <c r="A17" s="25" t="s">
        <v>159</v>
      </c>
      <c r="B17" s="133" t="s">
        <v>167</v>
      </c>
      <c r="C17" s="133"/>
      <c r="D17" s="133"/>
      <c r="E17" s="133"/>
      <c r="F17" s="133"/>
    </row>
    <row r="18" spans="1:6" ht="25.5" customHeight="1">
      <c r="A18" s="25" t="s">
        <v>57</v>
      </c>
      <c r="B18" s="133" t="s">
        <v>168</v>
      </c>
      <c r="C18" s="133"/>
      <c r="D18" s="133"/>
      <c r="E18" s="133"/>
      <c r="F18" s="133"/>
    </row>
    <row r="19" spans="1:6" ht="25.5" customHeight="1">
      <c r="A19" s="25" t="s">
        <v>160</v>
      </c>
      <c r="B19" s="133" t="s">
        <v>169</v>
      </c>
      <c r="C19" s="133"/>
      <c r="D19" s="133"/>
      <c r="E19" s="133"/>
      <c r="F19" s="133"/>
    </row>
    <row r="20" spans="1:6" ht="25.5" customHeight="1">
      <c r="A20" s="25" t="s">
        <v>187</v>
      </c>
      <c r="B20" s="133" t="s">
        <v>195</v>
      </c>
      <c r="C20" s="133"/>
      <c r="D20" s="133"/>
      <c r="E20" s="133"/>
      <c r="F20" s="133"/>
    </row>
    <row r="21" spans="1:6" ht="25.5" customHeight="1">
      <c r="A21" s="25" t="s">
        <v>161</v>
      </c>
      <c r="B21" s="133" t="s">
        <v>170</v>
      </c>
      <c r="C21" s="133"/>
      <c r="D21" s="133"/>
      <c r="E21" s="133"/>
      <c r="F21" s="133"/>
    </row>
    <row r="22" spans="1:6" ht="25.5" customHeight="1">
      <c r="A22" s="25" t="s">
        <v>186</v>
      </c>
      <c r="B22" s="133" t="s">
        <v>171</v>
      </c>
      <c r="C22" s="133"/>
      <c r="D22" s="133"/>
      <c r="E22" s="133"/>
      <c r="F22" s="133"/>
    </row>
    <row r="23" spans="1:6" ht="23.25" customHeight="1">
      <c r="A23" s="25" t="s">
        <v>162</v>
      </c>
      <c r="B23" s="133" t="s">
        <v>172</v>
      </c>
      <c r="C23" s="133"/>
      <c r="D23" s="133"/>
      <c r="E23" s="133"/>
      <c r="F23" s="133"/>
    </row>
    <row r="24" spans="1:6" ht="33.75" customHeight="1">
      <c r="A24" s="25" t="s">
        <v>166</v>
      </c>
      <c r="B24" s="133" t="s">
        <v>173</v>
      </c>
      <c r="C24" s="133"/>
      <c r="D24" s="133"/>
      <c r="E24" s="133"/>
      <c r="F24" s="133"/>
    </row>
    <row r="25" spans="1:6" ht="25.5" customHeight="1">
      <c r="A25" s="25" t="s">
        <v>185</v>
      </c>
      <c r="B25" s="133" t="s">
        <v>174</v>
      </c>
      <c r="C25" s="133"/>
      <c r="D25" s="133"/>
      <c r="E25" s="133"/>
      <c r="F25" s="133"/>
    </row>
    <row r="26" spans="1:6" ht="25.5" customHeight="1">
      <c r="A26" s="25" t="s">
        <v>163</v>
      </c>
      <c r="B26" s="133" t="s">
        <v>175</v>
      </c>
      <c r="C26" s="133"/>
      <c r="D26" s="133"/>
      <c r="E26" s="133"/>
      <c r="F26" s="133"/>
    </row>
    <row r="27" spans="1:6" ht="25.5" customHeight="1">
      <c r="A27" s="25" t="s">
        <v>184</v>
      </c>
      <c r="B27" s="133" t="s">
        <v>176</v>
      </c>
      <c r="C27" s="133"/>
      <c r="D27" s="133"/>
      <c r="E27" s="133"/>
      <c r="F27" s="133"/>
    </row>
    <row r="28" spans="1:6" ht="39.75" customHeight="1">
      <c r="A28" s="25" t="s">
        <v>251</v>
      </c>
      <c r="B28" s="133" t="s">
        <v>250</v>
      </c>
      <c r="C28" s="133"/>
      <c r="D28" s="133"/>
      <c r="E28" s="133"/>
      <c r="F28" s="133"/>
    </row>
  </sheetData>
  <sheetProtection/>
  <mergeCells count="28">
    <mergeCell ref="B28:F28"/>
    <mergeCell ref="B25:F25"/>
    <mergeCell ref="B15:F15"/>
    <mergeCell ref="B19:F19"/>
    <mergeCell ref="B26:F26"/>
    <mergeCell ref="B27:F27"/>
    <mergeCell ref="B20:F20"/>
    <mergeCell ref="B21:F21"/>
    <mergeCell ref="B22:F22"/>
    <mergeCell ref="B23:F23"/>
    <mergeCell ref="B24:F24"/>
    <mergeCell ref="A1:F1"/>
    <mergeCell ref="B6:F6"/>
    <mergeCell ref="B3:F3"/>
    <mergeCell ref="B5:F5"/>
    <mergeCell ref="B4:F4"/>
    <mergeCell ref="B10:F10"/>
    <mergeCell ref="B2:F2"/>
    <mergeCell ref="B9:F9"/>
    <mergeCell ref="B18:F18"/>
    <mergeCell ref="B7:F7"/>
    <mergeCell ref="B8:F8"/>
    <mergeCell ref="B17:F17"/>
    <mergeCell ref="B13:F13"/>
    <mergeCell ref="B16:F16"/>
    <mergeCell ref="B14:F14"/>
    <mergeCell ref="B12:F12"/>
    <mergeCell ref="B11:F11"/>
  </mergeCells>
  <printOptions/>
  <pageMargins left="0" right="0" top="0" bottom="0"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C1:G20"/>
  <sheetViews>
    <sheetView rightToLeft="1" zoomScalePageLayoutView="0" workbookViewId="0" topLeftCell="B1">
      <selection activeCell="C1" sqref="C1:D1"/>
    </sheetView>
  </sheetViews>
  <sheetFormatPr defaultColWidth="9.140625" defaultRowHeight="15"/>
  <cols>
    <col min="1" max="1" width="2.7109375" style="6" hidden="1" customWidth="1"/>
    <col min="2" max="2" width="0.9921875" style="6" customWidth="1"/>
    <col min="3" max="3" width="21.421875" style="6" customWidth="1"/>
    <col min="4" max="4" width="105.8515625" style="6" customWidth="1"/>
    <col min="5" max="5" width="3.8515625" style="6" customWidth="1"/>
    <col min="6" max="6" width="9.00390625" style="6" customWidth="1"/>
    <col min="7" max="16384" width="9.00390625" style="6" customWidth="1"/>
  </cols>
  <sheetData>
    <row r="1" spans="3:4" s="10" customFormat="1" ht="26.25" customHeight="1">
      <c r="C1" s="135" t="s">
        <v>258</v>
      </c>
      <c r="D1" s="135"/>
    </row>
    <row r="2" spans="3:4" s="20" customFormat="1" ht="22.5" customHeight="1">
      <c r="C2" s="136" t="s">
        <v>40</v>
      </c>
      <c r="D2" s="137"/>
    </row>
    <row r="3" spans="3:4" s="20" customFormat="1" ht="55.5" customHeight="1">
      <c r="C3" s="25" t="s">
        <v>196</v>
      </c>
      <c r="D3" s="73" t="s">
        <v>273</v>
      </c>
    </row>
    <row r="4" spans="3:4" s="20" customFormat="1" ht="48.75" customHeight="1">
      <c r="C4" s="25" t="s">
        <v>194</v>
      </c>
      <c r="D4" s="19" t="s">
        <v>198</v>
      </c>
    </row>
    <row r="5" spans="3:4" s="20" customFormat="1" ht="51" customHeight="1">
      <c r="C5" s="25" t="s">
        <v>215</v>
      </c>
      <c r="D5" s="61" t="s">
        <v>217</v>
      </c>
    </row>
    <row r="6" spans="3:4" s="20" customFormat="1" ht="34.5" customHeight="1">
      <c r="C6" s="25" t="s">
        <v>230</v>
      </c>
      <c r="D6" s="65" t="s">
        <v>231</v>
      </c>
    </row>
    <row r="7" spans="3:4" s="20" customFormat="1" ht="34.5" customHeight="1">
      <c r="C7" s="25" t="s">
        <v>238</v>
      </c>
      <c r="D7" s="67" t="s">
        <v>245</v>
      </c>
    </row>
    <row r="8" spans="3:4" s="20" customFormat="1" ht="34.5" customHeight="1">
      <c r="C8" s="25" t="s">
        <v>259</v>
      </c>
      <c r="D8" s="69" t="s">
        <v>275</v>
      </c>
    </row>
    <row r="9" spans="3:4" s="20" customFormat="1" ht="34.5" customHeight="1">
      <c r="C9" s="25" t="s">
        <v>260</v>
      </c>
      <c r="D9" s="70" t="s">
        <v>276</v>
      </c>
    </row>
    <row r="10" spans="3:7" s="20" customFormat="1" ht="33" customHeight="1">
      <c r="C10" s="25" t="s">
        <v>224</v>
      </c>
      <c r="D10" s="56" t="s">
        <v>232</v>
      </c>
      <c r="G10" s="64"/>
    </row>
    <row r="11" spans="3:4" s="20" customFormat="1" ht="51" customHeight="1">
      <c r="C11" s="25" t="s">
        <v>221</v>
      </c>
      <c r="D11" s="60" t="s">
        <v>212</v>
      </c>
    </row>
    <row r="12" spans="3:6" s="21" customFormat="1" ht="25.5" customHeight="1">
      <c r="C12" s="136" t="s">
        <v>105</v>
      </c>
      <c r="D12" s="137"/>
      <c r="F12" s="14"/>
    </row>
    <row r="13" spans="3:6" s="14" customFormat="1" ht="69.75" customHeight="1">
      <c r="C13" s="25" t="s">
        <v>114</v>
      </c>
      <c r="D13" s="19" t="s">
        <v>203</v>
      </c>
      <c r="F13" s="12"/>
    </row>
    <row r="14" spans="3:4" s="20" customFormat="1" ht="57" customHeight="1">
      <c r="C14" s="11" t="s">
        <v>182</v>
      </c>
      <c r="D14" s="19" t="s">
        <v>209</v>
      </c>
    </row>
    <row r="15" spans="3:4" s="20" customFormat="1" ht="37.5" customHeight="1">
      <c r="C15" s="25" t="s">
        <v>197</v>
      </c>
      <c r="D15" s="19" t="s">
        <v>211</v>
      </c>
    </row>
    <row r="16" spans="3:4" s="20" customFormat="1" ht="33.75" customHeight="1">
      <c r="C16" s="25" t="s">
        <v>196</v>
      </c>
      <c r="D16" s="73" t="s">
        <v>273</v>
      </c>
    </row>
    <row r="17" spans="3:4" s="20" customFormat="1" ht="85.5" customHeight="1">
      <c r="C17" s="25" t="s">
        <v>227</v>
      </c>
      <c r="D17" s="59" t="s">
        <v>225</v>
      </c>
    </row>
    <row r="18" spans="3:4" s="20" customFormat="1" ht="50.25" customHeight="1">
      <c r="C18" s="25" t="s">
        <v>222</v>
      </c>
      <c r="D18" s="63" t="s">
        <v>236</v>
      </c>
    </row>
    <row r="19" spans="3:4" s="20" customFormat="1" ht="50.25" customHeight="1">
      <c r="C19" s="25" t="s">
        <v>216</v>
      </c>
      <c r="D19" s="61" t="s">
        <v>237</v>
      </c>
    </row>
    <row r="20" spans="3:4" s="20" customFormat="1" ht="50.25" customHeight="1">
      <c r="C20" s="25" t="s">
        <v>223</v>
      </c>
      <c r="D20" s="63" t="s">
        <v>272</v>
      </c>
    </row>
  </sheetData>
  <sheetProtection/>
  <mergeCells count="3">
    <mergeCell ref="C1:D1"/>
    <mergeCell ref="C2:D2"/>
    <mergeCell ref="C12:D12"/>
  </mergeCells>
  <printOptions/>
  <pageMargins left="0" right="0" top="0" bottom="0" header="0" footer="0"/>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2011-02-23T11:00:29Z</cp:lastPrinted>
  <dcterms:created xsi:type="dcterms:W3CDTF">2012-01-03T06:41:25Z</dcterms:created>
  <dcterms:modified xsi:type="dcterms:W3CDTF">2016-09-26T11:20:11Z</dcterms:modified>
  <cp:category/>
  <cp:version/>
  <cp:contentType/>
  <cp:contentStatus/>
</cp:coreProperties>
</file>